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ress.sharepoint.com/sites/Staff/Shared Documents/Programs/NEW DST - Dissent/United Against Torture Consortium - Dissent and Protest/2. FSTP/Standard forms/"/>
    </mc:Choice>
  </mc:AlternateContent>
  <xr:revisionPtr revIDLastSave="0" documentId="8_{AEA5F565-E010-4F3E-BA65-9A1D710DC727}" xr6:coauthVersionLast="47" xr6:coauthVersionMax="47" xr10:uidLastSave="{00000000-0000-0000-0000-000000000000}"/>
  <bookViews>
    <workbookView xWindow="5620" yWindow="930" windowWidth="22540" windowHeight="14300" xr2:uid="{74FCB8DA-8566-47D5-9A7F-86341170A333}"/>
  </bookViews>
  <sheets>
    <sheet name="Budget" sheetId="1" r:id="rId1"/>
    <sheet name="Report" sheetId="4" r:id="rId2"/>
    <sheet name="List of expenses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D40" i="4"/>
  <c r="E40" i="4" s="1"/>
  <c r="D39" i="4"/>
  <c r="E39" i="4" s="1"/>
  <c r="E41" i="4" s="1"/>
  <c r="D36" i="4"/>
  <c r="D35" i="4"/>
  <c r="D34" i="4"/>
  <c r="D33" i="4"/>
  <c r="D32" i="4"/>
  <c r="D29" i="4"/>
  <c r="D26" i="4"/>
  <c r="D25" i="4"/>
  <c r="D24" i="4"/>
  <c r="D23" i="4"/>
  <c r="D22" i="4"/>
  <c r="D21" i="4"/>
  <c r="D20" i="4"/>
  <c r="D19" i="4"/>
  <c r="D11" i="4"/>
  <c r="D12" i="4"/>
  <c r="D13" i="4"/>
  <c r="D14" i="4"/>
  <c r="D15" i="4"/>
  <c r="D16" i="4"/>
  <c r="D10" i="4"/>
  <c r="E36" i="4"/>
  <c r="E35" i="4"/>
  <c r="E34" i="4"/>
  <c r="E33" i="4"/>
  <c r="E32" i="4"/>
  <c r="K6" i="6"/>
  <c r="K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4" i="6"/>
  <c r="D41" i="4" l="1"/>
  <c r="D37" i="4" l="1"/>
  <c r="E37" i="4"/>
  <c r="D30" i="4"/>
  <c r="D27" i="4"/>
  <c r="D17" i="4"/>
  <c r="C41" i="4"/>
  <c r="G45" i="1"/>
  <c r="I45" i="1" s="1"/>
  <c r="G44" i="1"/>
  <c r="G41" i="1"/>
  <c r="I41" i="1" s="1"/>
  <c r="G40" i="1"/>
  <c r="I40" i="1" s="1"/>
  <c r="G39" i="1"/>
  <c r="I39" i="1" s="1"/>
  <c r="G38" i="1"/>
  <c r="I38" i="1" s="1"/>
  <c r="G37" i="1"/>
  <c r="I37" i="1" s="1"/>
  <c r="G31" i="1"/>
  <c r="I31" i="1" s="1"/>
  <c r="C29" i="4" s="1"/>
  <c r="G28" i="1"/>
  <c r="I28" i="1" s="1"/>
  <c r="C26" i="4" s="1"/>
  <c r="E26" i="4" s="1"/>
  <c r="G27" i="1"/>
  <c r="I27" i="1" s="1"/>
  <c r="C25" i="4" s="1"/>
  <c r="E25" i="4" s="1"/>
  <c r="G26" i="1"/>
  <c r="I26" i="1" s="1"/>
  <c r="C24" i="4" s="1"/>
  <c r="E24" i="4" s="1"/>
  <c r="G25" i="1"/>
  <c r="I25" i="1" s="1"/>
  <c r="C23" i="4" s="1"/>
  <c r="E23" i="4" s="1"/>
  <c r="G24" i="1"/>
  <c r="I24" i="1" s="1"/>
  <c r="C22" i="4" s="1"/>
  <c r="E22" i="4" s="1"/>
  <c r="G23" i="1"/>
  <c r="I23" i="1" s="1"/>
  <c r="C21" i="4" s="1"/>
  <c r="E21" i="4" s="1"/>
  <c r="G22" i="1"/>
  <c r="I22" i="1" s="1"/>
  <c r="C20" i="4" s="1"/>
  <c r="E20" i="4" s="1"/>
  <c r="G21" i="1"/>
  <c r="I21" i="1" s="1"/>
  <c r="C19" i="4" s="1"/>
  <c r="E19" i="4" s="1"/>
  <c r="G18" i="1"/>
  <c r="I18" i="1" s="1"/>
  <c r="C16" i="4" s="1"/>
  <c r="E16" i="4" s="1"/>
  <c r="G17" i="1"/>
  <c r="I17" i="1" s="1"/>
  <c r="C15" i="4" s="1"/>
  <c r="E15" i="4" s="1"/>
  <c r="G16" i="1"/>
  <c r="I16" i="1" s="1"/>
  <c r="C14" i="4" s="1"/>
  <c r="E14" i="4" s="1"/>
  <c r="G15" i="1"/>
  <c r="I15" i="1" s="1"/>
  <c r="C13" i="4" s="1"/>
  <c r="E13" i="4" s="1"/>
  <c r="G14" i="1"/>
  <c r="I14" i="1" s="1"/>
  <c r="C12" i="4" s="1"/>
  <c r="E12" i="4" s="1"/>
  <c r="G13" i="1"/>
  <c r="I13" i="1" s="1"/>
  <c r="C11" i="4" s="1"/>
  <c r="E11" i="4" s="1"/>
  <c r="G12" i="1"/>
  <c r="I12" i="1" s="1"/>
  <c r="C10" i="4" s="1"/>
  <c r="E10" i="4" s="1"/>
  <c r="I44" i="1"/>
  <c r="E17" i="4" l="1"/>
  <c r="E27" i="4"/>
  <c r="C30" i="4"/>
  <c r="E29" i="4"/>
  <c r="E30" i="4" s="1"/>
  <c r="D43" i="4"/>
  <c r="C37" i="4"/>
  <c r="C27" i="4"/>
  <c r="C17" i="4"/>
  <c r="I35" i="1"/>
  <c r="I46" i="1"/>
  <c r="E42" i="4" l="1"/>
  <c r="E43" i="4" s="1"/>
  <c r="C42" i="4"/>
  <c r="C43" i="4" s="1"/>
  <c r="I29" i="1"/>
  <c r="I19" i="1"/>
  <c r="I42" i="1"/>
  <c r="I48" i="1" l="1"/>
</calcChain>
</file>

<file path=xl/sharedStrings.xml><?xml version="1.0" encoding="utf-8"?>
<sst xmlns="http://schemas.openxmlformats.org/spreadsheetml/2006/main" count="94" uniqueCount="64">
  <si>
    <t>BUDGET TEMPLATE FOR FINANCIAL SUPPORT</t>
  </si>
  <si>
    <t xml:space="preserve">A03(b) Budget Template </t>
  </si>
  <si>
    <t>WORKSHOPS</t>
  </si>
  <si>
    <t>Name of Organisation:</t>
  </si>
  <si>
    <t>Project Title:</t>
  </si>
  <si>
    <t>Country:</t>
  </si>
  <si>
    <t>Dates:</t>
  </si>
  <si>
    <t>Please use info euro for currency conversion below:</t>
  </si>
  <si>
    <t>Currency:</t>
  </si>
  <si>
    <t>https://commission.europa.eu/funding-tenders/procedures-guidelines-tenders/information-contractors-and-beneficiaries/exchange-rate-inforeuro_en</t>
  </si>
  <si>
    <t>Budget Line</t>
  </si>
  <si>
    <t>Details</t>
  </si>
  <si>
    <t>Currency</t>
  </si>
  <si>
    <t>Unit</t>
  </si>
  <si>
    <t># of Units</t>
  </si>
  <si>
    <t>Unt Value</t>
  </si>
  <si>
    <t>Total</t>
  </si>
  <si>
    <t>Exchange Rate</t>
  </si>
  <si>
    <t>Total in Euro</t>
  </si>
  <si>
    <t>Justification</t>
  </si>
  <si>
    <t>Travel</t>
  </si>
  <si>
    <t>Return trip Entebbe/Kampala &lt;-&gt; Nairobi/Kenya</t>
  </si>
  <si>
    <t>USD</t>
  </si>
  <si>
    <t>Per flight</t>
  </si>
  <si>
    <t>Four participants travelling economy</t>
  </si>
  <si>
    <t>Return airport transfer Kampala &lt;-&gt; Entebbe</t>
  </si>
  <si>
    <t>Per person</t>
  </si>
  <si>
    <t>Cost of taxi each way $50 per person</t>
  </si>
  <si>
    <t>ETC (please add or delete rows as necessary) </t>
  </si>
  <si>
    <t>Sub Total Travel</t>
  </si>
  <si>
    <t>Per diem</t>
  </si>
  <si>
    <t>Lunch/Dinner 4 days</t>
  </si>
  <si>
    <t>Sub Total per diem</t>
  </si>
  <si>
    <t>Accommodation</t>
  </si>
  <si>
    <t>Three nights for 4 particpants</t>
  </si>
  <si>
    <t>Per night</t>
  </si>
  <si>
    <t>Sub Total Accommodaton</t>
  </si>
  <si>
    <t>Venue</t>
  </si>
  <si>
    <t>Sub Total Venue</t>
  </si>
  <si>
    <t>Other</t>
  </si>
  <si>
    <t>Sub Total Other</t>
  </si>
  <si>
    <t>Indirect costs @ 7%</t>
  </si>
  <si>
    <t>TOTAL</t>
  </si>
  <si>
    <t>REDRESS</t>
  </si>
  <si>
    <t>PROJECT (INCL COUNTRY)</t>
  </si>
  <si>
    <t>DONOR:</t>
  </si>
  <si>
    <t>DATES:</t>
  </si>
  <si>
    <t>Actual</t>
  </si>
  <si>
    <t>Variance</t>
  </si>
  <si>
    <t>Contingency @ 10%</t>
  </si>
  <si>
    <t>Subtotal</t>
  </si>
  <si>
    <t>Budget Line No:</t>
  </si>
  <si>
    <t>Budget Desription</t>
  </si>
  <si>
    <t>Name of 
supplier</t>
  </si>
  <si>
    <t>Accounting reference</t>
  </si>
  <si>
    <t xml:space="preserve">Date </t>
  </si>
  <si>
    <t xml:space="preserve">Description of item 
</t>
  </si>
  <si>
    <t>Date of payment</t>
  </si>
  <si>
    <t>Amount 
in Currency</t>
  </si>
  <si>
    <t>Exchange rate</t>
  </si>
  <si>
    <t>Total EUR</t>
  </si>
  <si>
    <t>Kenya Airways</t>
  </si>
  <si>
    <t>Return flight for XYZ</t>
  </si>
  <si>
    <t>Return flight for 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</si>
</sst>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0000"/>
    <numFmt numFmtId="166" formatCode="0.00000"/>
    <numFmt numFmtId="167" formatCode="[$-409]d\-mmm\-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70757A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4" fillId="0" borderId="0" xfId="0" applyFont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0" fillId="2" borderId="4" xfId="0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8" fillId="3" borderId="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7" fontId="0" fillId="0" borderId="1" xfId="0" applyNumberFormat="1" applyBorder="1" applyAlignment="1">
      <alignment horizontal="center"/>
    </xf>
    <xf numFmtId="0" fontId="5" fillId="0" borderId="1" xfId="0" quotePrefix="1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/>
    </xf>
    <xf numFmtId="166" fontId="0" fillId="0" borderId="1" xfId="0" applyNumberFormat="1" applyBorder="1"/>
    <xf numFmtId="164" fontId="0" fillId="0" borderId="1" xfId="0" applyNumberFormat="1" applyBorder="1"/>
    <xf numFmtId="0" fontId="10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0" fontId="9" fillId="0" borderId="1" xfId="1" applyBorder="1" applyAlignment="1">
      <alignment vertical="center" wrapText="1"/>
    </xf>
    <xf numFmtId="164" fontId="0" fillId="0" borderId="3" xfId="0" applyNumberFormat="1" applyBorder="1"/>
    <xf numFmtId="0" fontId="9" fillId="0" borderId="1" xfId="1" applyBorder="1" applyAlignment="1">
      <alignment horizontal="left" vertical="center" wrapText="1"/>
    </xf>
    <xf numFmtId="17" fontId="0" fillId="0" borderId="0" xfId="0" applyNumberFormat="1" applyAlignment="1">
      <alignment horizontal="left"/>
    </xf>
    <xf numFmtId="0" fontId="12" fillId="0" borderId="0" xfId="2" applyFont="1" applyAlignment="1">
      <alignment wrapText="1"/>
    </xf>
    <xf numFmtId="0" fontId="11" fillId="0" borderId="0" xfId="2" applyAlignment="1">
      <alignment wrapText="1"/>
    </xf>
    <xf numFmtId="0" fontId="0" fillId="2" borderId="3" xfId="0" applyFill="1" applyBorder="1" applyAlignment="1">
      <alignment vertical="center"/>
    </xf>
    <xf numFmtId="0" fontId="13" fillId="0" borderId="0" xfId="0" applyFont="1"/>
    <xf numFmtId="0" fontId="1" fillId="2" borderId="2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0" borderId="6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</cellXfs>
  <cellStyles count="3">
    <cellStyle name="Hyperlink" xfId="2" builtinId="8"/>
    <cellStyle name="Normal" xfId="0" builtinId="0"/>
    <cellStyle name="Normal 2" xfId="1" xr:uid="{F1B44FBE-2304-4B33-90A6-CD43737204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3479361</xdr:colOff>
      <xdr:row>6</xdr:row>
      <xdr:rowOff>352778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BB553D-8CF0-CEDC-E483-9B2678E80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61491" cy="2175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ission.europa.eu/funding-tenders/procedures-guidelines-tenders/information-contractors-and-beneficiaries/exchange-rate-inforeuro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528D7-BC5B-476A-B2E1-B16782BC2588}">
  <sheetPr>
    <pageSetUpPr fitToPage="1"/>
  </sheetPr>
  <dimension ref="A1:J52"/>
  <sheetViews>
    <sheetView showGridLines="0" tabSelected="1" topLeftCell="C1" zoomScale="81" workbookViewId="0">
      <selection activeCell="J3" sqref="J3"/>
    </sheetView>
  </sheetViews>
  <sheetFormatPr defaultColWidth="8.7109375" defaultRowHeight="14.45"/>
  <cols>
    <col min="1" max="1" width="7.28515625" customWidth="1"/>
    <col min="2" max="2" width="60.7109375" customWidth="1"/>
    <col min="3" max="8" width="11.5703125" customWidth="1"/>
    <col min="9" max="9" width="34.140625" customWidth="1"/>
    <col min="10" max="10" width="84.42578125" style="7" customWidth="1"/>
  </cols>
  <sheetData>
    <row r="1" spans="1:10">
      <c r="B1" s="1"/>
      <c r="D1" s="1" t="s">
        <v>0</v>
      </c>
      <c r="I1" s="7"/>
      <c r="J1" t="s">
        <v>1</v>
      </c>
    </row>
    <row r="2" spans="1:10" ht="24.75" customHeight="1">
      <c r="B2" s="1"/>
      <c r="D2" s="1" t="s">
        <v>2</v>
      </c>
      <c r="I2" s="7"/>
      <c r="J2"/>
    </row>
    <row r="3" spans="1:10">
      <c r="B3" s="1"/>
      <c r="I3" s="7"/>
      <c r="J3"/>
    </row>
    <row r="4" spans="1:10" ht="30" customHeight="1">
      <c r="B4" s="1"/>
      <c r="C4" s="7"/>
      <c r="D4" s="1" t="s">
        <v>3</v>
      </c>
      <c r="F4" s="60"/>
      <c r="G4" s="60"/>
      <c r="H4" s="60"/>
      <c r="I4" s="60"/>
      <c r="J4"/>
    </row>
    <row r="5" spans="1:10" ht="30" customHeight="1">
      <c r="B5" s="1"/>
      <c r="D5" s="1" t="s">
        <v>4</v>
      </c>
      <c r="F5" s="60"/>
      <c r="G5" s="60"/>
      <c r="H5" s="60"/>
      <c r="I5" s="60"/>
      <c r="J5"/>
    </row>
    <row r="6" spans="1:10" ht="30" customHeight="1">
      <c r="B6" s="1"/>
      <c r="C6" s="53"/>
      <c r="D6" s="1" t="s">
        <v>5</v>
      </c>
      <c r="F6" s="60"/>
      <c r="G6" s="60"/>
      <c r="H6" s="60"/>
      <c r="I6" s="60"/>
      <c r="J6"/>
    </row>
    <row r="7" spans="1:10" ht="30" customHeight="1">
      <c r="B7" s="1"/>
      <c r="C7" s="53"/>
      <c r="D7" s="1" t="s">
        <v>6</v>
      </c>
      <c r="F7" s="60"/>
      <c r="G7" s="60"/>
      <c r="H7" s="60"/>
      <c r="I7" s="60"/>
      <c r="J7" s="54" t="s">
        <v>7</v>
      </c>
    </row>
    <row r="8" spans="1:10" ht="29.1">
      <c r="B8" s="1"/>
      <c r="C8" s="53"/>
      <c r="D8" s="1" t="s">
        <v>8</v>
      </c>
      <c r="F8" s="60"/>
      <c r="G8" s="60"/>
      <c r="H8" s="60"/>
      <c r="I8" s="60"/>
      <c r="J8" s="55" t="s">
        <v>9</v>
      </c>
    </row>
    <row r="10" spans="1:10" ht="29.25" customHeight="1">
      <c r="A10" s="2" t="s">
        <v>10</v>
      </c>
      <c r="B10" s="2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2" t="s">
        <v>19</v>
      </c>
    </row>
    <row r="11" spans="1:10" ht="22.5" customHeight="1">
      <c r="A11" s="15">
        <v>1</v>
      </c>
      <c r="B11" s="22" t="s">
        <v>20</v>
      </c>
      <c r="C11" s="35"/>
      <c r="D11" s="35"/>
      <c r="E11" s="35"/>
      <c r="F11" s="35"/>
      <c r="G11" s="35"/>
      <c r="H11" s="35"/>
      <c r="I11" s="56"/>
      <c r="J11" s="8"/>
    </row>
    <row r="12" spans="1:10">
      <c r="A12" s="16">
        <v>1.1000000000000001</v>
      </c>
      <c r="B12" s="13" t="s">
        <v>21</v>
      </c>
      <c r="C12" s="25" t="s">
        <v>22</v>
      </c>
      <c r="D12" s="25" t="s">
        <v>23</v>
      </c>
      <c r="E12" s="26">
        <v>4</v>
      </c>
      <c r="F12" s="24">
        <v>215</v>
      </c>
      <c r="G12" s="24">
        <f t="shared" ref="G12:G18" si="0">E12*F12</f>
        <v>860</v>
      </c>
      <c r="H12" s="28">
        <v>0.91861000000000004</v>
      </c>
      <c r="I12" s="24">
        <f t="shared" ref="I12:I18" si="1">ROUND(G12*H12,2)</f>
        <v>790</v>
      </c>
      <c r="J12" s="29" t="s">
        <v>24</v>
      </c>
    </row>
    <row r="13" spans="1:10">
      <c r="A13" s="16">
        <v>1.2</v>
      </c>
      <c r="B13" s="13" t="s">
        <v>25</v>
      </c>
      <c r="C13" s="25" t="s">
        <v>22</v>
      </c>
      <c r="D13" s="25" t="s">
        <v>26</v>
      </c>
      <c r="E13" s="26">
        <v>8</v>
      </c>
      <c r="F13" s="24">
        <v>50</v>
      </c>
      <c r="G13" s="24">
        <f t="shared" si="0"/>
        <v>400</v>
      </c>
      <c r="H13" s="28">
        <v>0.91861000000000004</v>
      </c>
      <c r="I13" s="24">
        <f t="shared" si="1"/>
        <v>367.44</v>
      </c>
      <c r="J13" s="29" t="s">
        <v>27</v>
      </c>
    </row>
    <row r="14" spans="1:10" ht="15.6">
      <c r="A14" s="16">
        <v>1.3</v>
      </c>
      <c r="B14" s="57" t="s">
        <v>28</v>
      </c>
      <c r="C14" s="25"/>
      <c r="D14" s="25"/>
      <c r="E14" s="26"/>
      <c r="F14" s="24"/>
      <c r="G14" s="24">
        <f t="shared" si="0"/>
        <v>0</v>
      </c>
      <c r="H14" s="24"/>
      <c r="I14" s="24">
        <f t="shared" si="1"/>
        <v>0</v>
      </c>
      <c r="J14" s="29"/>
    </row>
    <row r="15" spans="1:10">
      <c r="A15" s="16">
        <v>1.4</v>
      </c>
      <c r="B15" s="13"/>
      <c r="C15" s="25"/>
      <c r="D15" s="25"/>
      <c r="E15" s="26"/>
      <c r="F15" s="24"/>
      <c r="G15" s="24">
        <f t="shared" si="0"/>
        <v>0</v>
      </c>
      <c r="H15" s="24"/>
      <c r="I15" s="24">
        <f t="shared" si="1"/>
        <v>0</v>
      </c>
      <c r="J15" s="29"/>
    </row>
    <row r="16" spans="1:10">
      <c r="A16" s="16">
        <v>1.5</v>
      </c>
      <c r="B16" s="13"/>
      <c r="C16" s="25"/>
      <c r="D16" s="25"/>
      <c r="E16" s="26"/>
      <c r="F16" s="24"/>
      <c r="G16" s="24">
        <f t="shared" si="0"/>
        <v>0</v>
      </c>
      <c r="H16" s="24"/>
      <c r="I16" s="24">
        <f t="shared" si="1"/>
        <v>0</v>
      </c>
      <c r="J16" s="29"/>
    </row>
    <row r="17" spans="1:10">
      <c r="A17" s="16">
        <v>1.6</v>
      </c>
      <c r="B17" s="13"/>
      <c r="C17" s="25"/>
      <c r="D17" s="25"/>
      <c r="E17" s="26"/>
      <c r="F17" s="24"/>
      <c r="G17" s="24">
        <f t="shared" si="0"/>
        <v>0</v>
      </c>
      <c r="H17" s="24"/>
      <c r="I17" s="24">
        <f t="shared" si="1"/>
        <v>0</v>
      </c>
      <c r="J17" s="29"/>
    </row>
    <row r="18" spans="1:10">
      <c r="A18" s="16">
        <v>1.7</v>
      </c>
      <c r="B18" s="13"/>
      <c r="C18" s="25"/>
      <c r="D18" s="25"/>
      <c r="E18" s="26"/>
      <c r="F18" s="24"/>
      <c r="G18" s="24">
        <f t="shared" si="0"/>
        <v>0</v>
      </c>
      <c r="H18" s="24"/>
      <c r="I18" s="24">
        <f t="shared" si="1"/>
        <v>0</v>
      </c>
      <c r="J18" s="29"/>
    </row>
    <row r="19" spans="1:10" ht="22.5" customHeight="1">
      <c r="A19" s="17"/>
      <c r="B19" s="2" t="s">
        <v>29</v>
      </c>
      <c r="C19" s="9"/>
      <c r="D19" s="9"/>
      <c r="E19" s="10"/>
      <c r="F19" s="10"/>
      <c r="G19" s="10"/>
      <c r="H19" s="10"/>
      <c r="I19" s="12">
        <f>SUM(I12:I18)</f>
        <v>1157.44</v>
      </c>
      <c r="J19" s="30"/>
    </row>
    <row r="20" spans="1:10" ht="22.5" customHeight="1">
      <c r="A20" s="18">
        <v>2</v>
      </c>
      <c r="B20" s="22" t="s">
        <v>30</v>
      </c>
      <c r="C20" s="35"/>
      <c r="D20" s="35"/>
      <c r="E20" s="35"/>
      <c r="F20" s="35"/>
      <c r="G20" s="35"/>
      <c r="H20" s="35"/>
      <c r="I20" s="56"/>
      <c r="J20" s="30"/>
    </row>
    <row r="21" spans="1:10">
      <c r="A21" s="16">
        <v>2.1</v>
      </c>
      <c r="B21" s="32" t="s">
        <v>31</v>
      </c>
      <c r="C21" s="25" t="s">
        <v>22</v>
      </c>
      <c r="D21" s="25" t="s">
        <v>26</v>
      </c>
      <c r="E21" s="26">
        <v>16</v>
      </c>
      <c r="F21" s="24">
        <v>30</v>
      </c>
      <c r="G21" s="24">
        <f t="shared" ref="G21:G28" si="2">E21*F21</f>
        <v>480</v>
      </c>
      <c r="H21" s="28">
        <v>0.91861000000000004</v>
      </c>
      <c r="I21" s="24">
        <f t="shared" ref="I21:I28" si="3">ROUND(G21*H21,2)</f>
        <v>440.93</v>
      </c>
      <c r="J21" s="29"/>
    </row>
    <row r="22" spans="1:10" ht="15.6">
      <c r="A22" s="16">
        <v>2.2000000000000002</v>
      </c>
      <c r="B22" s="57" t="s">
        <v>28</v>
      </c>
      <c r="C22" s="25"/>
      <c r="D22" s="25"/>
      <c r="E22" s="26"/>
      <c r="F22" s="24"/>
      <c r="G22" s="24">
        <f t="shared" si="2"/>
        <v>0</v>
      </c>
      <c r="H22" s="24"/>
      <c r="I22" s="24">
        <f t="shared" si="3"/>
        <v>0</v>
      </c>
      <c r="J22" s="29"/>
    </row>
    <row r="23" spans="1:10">
      <c r="A23" s="16">
        <v>2.2999999999999998</v>
      </c>
      <c r="B23" s="32"/>
      <c r="C23" s="25"/>
      <c r="D23" s="25"/>
      <c r="E23" s="26"/>
      <c r="F23" s="24"/>
      <c r="G23" s="24">
        <f t="shared" si="2"/>
        <v>0</v>
      </c>
      <c r="H23" s="24"/>
      <c r="I23" s="24">
        <f t="shared" si="3"/>
        <v>0</v>
      </c>
      <c r="J23" s="29"/>
    </row>
    <row r="24" spans="1:10">
      <c r="A24" s="16">
        <v>2.4</v>
      </c>
      <c r="B24" s="32"/>
      <c r="C24" s="25"/>
      <c r="D24" s="25"/>
      <c r="E24" s="26"/>
      <c r="F24" s="24"/>
      <c r="G24" s="24">
        <f t="shared" si="2"/>
        <v>0</v>
      </c>
      <c r="H24" s="24"/>
      <c r="I24" s="24">
        <f t="shared" si="3"/>
        <v>0</v>
      </c>
      <c r="J24" s="29"/>
    </row>
    <row r="25" spans="1:10">
      <c r="A25" s="16">
        <v>2.5</v>
      </c>
      <c r="B25" s="32"/>
      <c r="C25" s="25"/>
      <c r="D25" s="25"/>
      <c r="E25" s="26"/>
      <c r="F25" s="24"/>
      <c r="G25" s="24">
        <f t="shared" si="2"/>
        <v>0</v>
      </c>
      <c r="H25" s="24"/>
      <c r="I25" s="24">
        <f t="shared" si="3"/>
        <v>0</v>
      </c>
      <c r="J25" s="29"/>
    </row>
    <row r="26" spans="1:10">
      <c r="A26" s="16">
        <v>2.6</v>
      </c>
      <c r="B26" s="32"/>
      <c r="C26" s="25"/>
      <c r="D26" s="25"/>
      <c r="E26" s="26"/>
      <c r="F26" s="24"/>
      <c r="G26" s="24">
        <f t="shared" si="2"/>
        <v>0</v>
      </c>
      <c r="H26" s="24"/>
      <c r="I26" s="24">
        <f t="shared" si="3"/>
        <v>0</v>
      </c>
      <c r="J26" s="29"/>
    </row>
    <row r="27" spans="1:10">
      <c r="A27" s="16">
        <v>2.7</v>
      </c>
      <c r="B27" s="32"/>
      <c r="C27" s="25"/>
      <c r="D27" s="25"/>
      <c r="E27" s="26"/>
      <c r="F27" s="24"/>
      <c r="G27" s="24">
        <f t="shared" si="2"/>
        <v>0</v>
      </c>
      <c r="H27" s="24"/>
      <c r="I27" s="24">
        <f t="shared" si="3"/>
        <v>0</v>
      </c>
      <c r="J27" s="29"/>
    </row>
    <row r="28" spans="1:10">
      <c r="A28" s="16">
        <v>2.8</v>
      </c>
      <c r="B28" s="32"/>
      <c r="C28" s="25"/>
      <c r="D28" s="25"/>
      <c r="E28" s="26"/>
      <c r="F28" s="24"/>
      <c r="G28" s="24">
        <f t="shared" si="2"/>
        <v>0</v>
      </c>
      <c r="H28" s="24"/>
      <c r="I28" s="24">
        <f t="shared" si="3"/>
        <v>0</v>
      </c>
      <c r="J28" s="29"/>
    </row>
    <row r="29" spans="1:10" ht="22.5" customHeight="1">
      <c r="A29" s="17"/>
      <c r="B29" s="2" t="s">
        <v>32</v>
      </c>
      <c r="C29" s="9"/>
      <c r="D29" s="9"/>
      <c r="E29" s="10"/>
      <c r="F29" s="10"/>
      <c r="G29" s="10"/>
      <c r="H29" s="10"/>
      <c r="I29" s="12">
        <f>SUM(I21:I28)</f>
        <v>440.93</v>
      </c>
      <c r="J29" s="30"/>
    </row>
    <row r="30" spans="1:10" ht="22.5" customHeight="1">
      <c r="A30" s="18">
        <v>3</v>
      </c>
      <c r="B30" s="22" t="s">
        <v>33</v>
      </c>
      <c r="C30" s="35"/>
      <c r="D30" s="35"/>
      <c r="E30" s="35"/>
      <c r="F30" s="35"/>
      <c r="G30" s="35"/>
      <c r="H30" s="35"/>
      <c r="I30" s="56"/>
      <c r="J30" s="30"/>
    </row>
    <row r="31" spans="1:10" s="33" customFormat="1">
      <c r="A31" s="31">
        <v>3.1</v>
      </c>
      <c r="B31" s="32" t="s">
        <v>34</v>
      </c>
      <c r="C31" s="25" t="s">
        <v>22</v>
      </c>
      <c r="D31" s="25" t="s">
        <v>35</v>
      </c>
      <c r="E31" s="26">
        <v>12</v>
      </c>
      <c r="F31" s="24">
        <v>90</v>
      </c>
      <c r="G31" s="24">
        <f>E31*F31</f>
        <v>1080</v>
      </c>
      <c r="H31" s="28">
        <v>0.91861000000000004</v>
      </c>
      <c r="I31" s="24">
        <f>ROUND(G31*H31,2)</f>
        <v>992.1</v>
      </c>
      <c r="J31" s="29"/>
    </row>
    <row r="32" spans="1:10" s="33" customFormat="1" ht="15.6">
      <c r="A32" s="31">
        <v>3.2</v>
      </c>
      <c r="B32" s="57" t="s">
        <v>28</v>
      </c>
      <c r="C32" s="25"/>
      <c r="D32" s="25"/>
      <c r="E32" s="26"/>
      <c r="F32" s="24"/>
      <c r="G32" s="24"/>
      <c r="H32" s="28"/>
      <c r="I32" s="24"/>
      <c r="J32" s="29"/>
    </row>
    <row r="33" spans="1:10" s="33" customFormat="1">
      <c r="A33" s="31">
        <v>3.3</v>
      </c>
      <c r="B33" s="32"/>
      <c r="C33" s="25"/>
      <c r="D33" s="25"/>
      <c r="E33" s="26"/>
      <c r="F33" s="24"/>
      <c r="G33" s="24"/>
      <c r="H33" s="28"/>
      <c r="I33" s="24"/>
      <c r="J33" s="29"/>
    </row>
    <row r="34" spans="1:10" s="33" customFormat="1">
      <c r="A34" s="31"/>
      <c r="B34" s="32"/>
      <c r="C34" s="25"/>
      <c r="D34" s="25"/>
      <c r="E34" s="26"/>
      <c r="F34" s="24"/>
      <c r="G34" s="24"/>
      <c r="H34" s="28"/>
      <c r="I34" s="24"/>
      <c r="J34" s="29"/>
    </row>
    <row r="35" spans="1:10" ht="22.5" customHeight="1">
      <c r="A35" s="17"/>
      <c r="B35" s="2" t="s">
        <v>36</v>
      </c>
      <c r="C35" s="9"/>
      <c r="D35" s="9"/>
      <c r="E35" s="10"/>
      <c r="F35" s="10"/>
      <c r="G35" s="10"/>
      <c r="H35" s="10"/>
      <c r="I35" s="12">
        <f>SUM(I31)</f>
        <v>992.1</v>
      </c>
      <c r="J35" s="30"/>
    </row>
    <row r="36" spans="1:10" ht="22.5" customHeight="1">
      <c r="A36" s="18">
        <v>4</v>
      </c>
      <c r="B36" s="22" t="s">
        <v>37</v>
      </c>
      <c r="C36" s="35"/>
      <c r="D36" s="35"/>
      <c r="E36" s="35"/>
      <c r="F36" s="35"/>
      <c r="G36" s="35"/>
      <c r="H36" s="35"/>
      <c r="I36" s="56"/>
      <c r="J36" s="30"/>
    </row>
    <row r="37" spans="1:10" ht="15.6">
      <c r="A37" s="19">
        <v>4.0999999999999996</v>
      </c>
      <c r="B37" s="57" t="s">
        <v>28</v>
      </c>
      <c r="C37" s="25"/>
      <c r="D37" s="25"/>
      <c r="E37" s="26"/>
      <c r="F37" s="24"/>
      <c r="G37" s="24">
        <f t="shared" ref="G37:G41" si="4">E37*F37</f>
        <v>0</v>
      </c>
      <c r="H37" s="24"/>
      <c r="I37" s="24">
        <f>ROUND(G37*H37,2)</f>
        <v>0</v>
      </c>
      <c r="J37" s="29"/>
    </row>
    <row r="38" spans="1:10">
      <c r="A38" s="19">
        <v>4.2</v>
      </c>
      <c r="B38" s="34"/>
      <c r="C38" s="25"/>
      <c r="D38" s="25"/>
      <c r="E38" s="26"/>
      <c r="F38" s="24"/>
      <c r="G38" s="24">
        <f t="shared" si="4"/>
        <v>0</v>
      </c>
      <c r="H38" s="24"/>
      <c r="I38" s="24">
        <f>ROUND(G38*H38,2)</f>
        <v>0</v>
      </c>
      <c r="J38" s="29"/>
    </row>
    <row r="39" spans="1:10">
      <c r="A39" s="19">
        <v>4.3</v>
      </c>
      <c r="B39" s="34"/>
      <c r="C39" s="27"/>
      <c r="D39" s="27"/>
      <c r="E39" s="24"/>
      <c r="F39" s="24"/>
      <c r="G39" s="24">
        <f t="shared" si="4"/>
        <v>0</v>
      </c>
      <c r="H39" s="24"/>
      <c r="I39" s="24">
        <f>ROUND(G39*H39,2)</f>
        <v>0</v>
      </c>
      <c r="J39" s="29"/>
    </row>
    <row r="40" spans="1:10">
      <c r="A40" s="19">
        <v>4.4000000000000004</v>
      </c>
      <c r="B40" s="34"/>
      <c r="C40" s="27"/>
      <c r="D40" s="27"/>
      <c r="E40" s="24"/>
      <c r="F40" s="24"/>
      <c r="G40" s="24">
        <f t="shared" si="4"/>
        <v>0</v>
      </c>
      <c r="H40" s="24"/>
      <c r="I40" s="24">
        <f>ROUND(G40*H40,2)</f>
        <v>0</v>
      </c>
      <c r="J40" s="29"/>
    </row>
    <row r="41" spans="1:10">
      <c r="A41" s="19">
        <v>4.5</v>
      </c>
      <c r="B41" s="34"/>
      <c r="C41" s="27"/>
      <c r="D41" s="27"/>
      <c r="E41" s="24"/>
      <c r="F41" s="24"/>
      <c r="G41" s="24">
        <f t="shared" si="4"/>
        <v>0</v>
      </c>
      <c r="H41" s="24"/>
      <c r="I41" s="24">
        <f>ROUND(G41*H41,2)</f>
        <v>0</v>
      </c>
      <c r="J41" s="29"/>
    </row>
    <row r="42" spans="1:10" ht="22.5" customHeight="1">
      <c r="A42" s="17"/>
      <c r="B42" s="3" t="s">
        <v>38</v>
      </c>
      <c r="C42" s="9"/>
      <c r="D42" s="9"/>
      <c r="E42" s="10"/>
      <c r="F42" s="10"/>
      <c r="G42" s="10"/>
      <c r="H42" s="10"/>
      <c r="I42" s="12">
        <f>SUM(I37:I41)</f>
        <v>0</v>
      </c>
      <c r="J42" s="30"/>
    </row>
    <row r="43" spans="1:10" ht="22.5" customHeight="1">
      <c r="A43" s="18">
        <v>5</v>
      </c>
      <c r="B43" s="23" t="s">
        <v>39</v>
      </c>
      <c r="C43" s="35"/>
      <c r="D43" s="35"/>
      <c r="E43" s="35"/>
      <c r="F43" s="35"/>
      <c r="G43" s="35"/>
      <c r="H43" s="35"/>
      <c r="I43" s="56"/>
      <c r="J43" s="30"/>
    </row>
    <row r="44" spans="1:10" ht="15.6">
      <c r="A44" s="19">
        <v>5.0999999999999996</v>
      </c>
      <c r="B44" s="57" t="s">
        <v>28</v>
      </c>
      <c r="C44" s="25"/>
      <c r="D44" s="25"/>
      <c r="E44" s="24"/>
      <c r="F44" s="24"/>
      <c r="G44" s="24">
        <f t="shared" ref="G44:G45" si="5">E44*F44</f>
        <v>0</v>
      </c>
      <c r="H44" s="24"/>
      <c r="I44" s="24">
        <f>ROUND(G44*H44,2)</f>
        <v>0</v>
      </c>
      <c r="J44" s="29"/>
    </row>
    <row r="45" spans="1:10" ht="16.5" customHeight="1">
      <c r="A45" s="19">
        <v>5.2</v>
      </c>
      <c r="B45" s="14"/>
      <c r="C45" s="25"/>
      <c r="D45" s="25"/>
      <c r="E45" s="24"/>
      <c r="F45" s="24"/>
      <c r="G45" s="24">
        <f t="shared" si="5"/>
        <v>0</v>
      </c>
      <c r="H45" s="24"/>
      <c r="I45" s="24">
        <f>ROUND(G45*H45,2)</f>
        <v>0</v>
      </c>
      <c r="J45" s="29"/>
    </row>
    <row r="46" spans="1:10" ht="22.5" customHeight="1">
      <c r="A46" s="5"/>
      <c r="B46" s="2" t="s">
        <v>40</v>
      </c>
      <c r="C46" s="9"/>
      <c r="D46" s="9"/>
      <c r="E46" s="10"/>
      <c r="F46" s="10"/>
      <c r="G46" s="10"/>
      <c r="H46" s="10"/>
      <c r="I46" s="12">
        <f>SUM(I44:I45)</f>
        <v>0</v>
      </c>
      <c r="J46" s="30"/>
    </row>
    <row r="47" spans="1:10" ht="22.5" customHeight="1">
      <c r="A47" s="5"/>
      <c r="B47" s="2" t="s">
        <v>41</v>
      </c>
      <c r="C47" s="9"/>
      <c r="D47" s="9"/>
      <c r="E47" s="10"/>
      <c r="F47" s="10"/>
      <c r="G47" s="10"/>
      <c r="H47" s="10"/>
      <c r="I47" s="12">
        <f>ROUND(SUM(I46,I42,I35,I29,I19)*0.07,2)</f>
        <v>181.33</v>
      </c>
      <c r="J47" s="30"/>
    </row>
    <row r="48" spans="1:10" ht="22.5" customHeight="1">
      <c r="A48" s="4"/>
      <c r="B48" s="15" t="s">
        <v>42</v>
      </c>
      <c r="C48" s="3"/>
      <c r="D48" s="3"/>
      <c r="E48" s="9"/>
      <c r="F48" s="9"/>
      <c r="G48" s="11"/>
      <c r="H48" s="11"/>
      <c r="I48" s="12">
        <f>SUM(I46,I42,I35,I29,I19,I47)</f>
        <v>2771.8</v>
      </c>
      <c r="J48" s="30"/>
    </row>
    <row r="51" spans="2:5" ht="15.6">
      <c r="E51" s="21"/>
    </row>
    <row r="52" spans="2:5">
      <c r="B52" s="1"/>
    </row>
  </sheetData>
  <mergeCells count="5">
    <mergeCell ref="F4:I4"/>
    <mergeCell ref="F5:I5"/>
    <mergeCell ref="F6:I6"/>
    <mergeCell ref="F7:I7"/>
    <mergeCell ref="F8:I8"/>
  </mergeCells>
  <phoneticPr fontId="2" type="noConversion"/>
  <hyperlinks>
    <hyperlink ref="J8" r:id="rId1" xr:uid="{348287D6-D78C-4BC5-B18E-9A60C1247A4A}"/>
  </hyperlinks>
  <pageMargins left="0.25" right="0.25" top="0.75" bottom="0.75" header="0.3" footer="0.3"/>
  <pageSetup paperSize="9" scale="58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1BA15-FB4E-42C5-8074-2A31F8518388}">
  <dimension ref="A1:E47"/>
  <sheetViews>
    <sheetView workbookViewId="0">
      <selection activeCell="B46" sqref="B46"/>
    </sheetView>
  </sheetViews>
  <sheetFormatPr defaultColWidth="8.7109375" defaultRowHeight="14.45"/>
  <cols>
    <col min="1" max="1" width="7.28515625" customWidth="1"/>
    <col min="2" max="2" width="57.5703125" customWidth="1"/>
    <col min="3" max="5" width="11.5703125" customWidth="1"/>
  </cols>
  <sheetData>
    <row r="1" spans="1:5">
      <c r="A1" s="1" t="s">
        <v>43</v>
      </c>
    </row>
    <row r="2" spans="1:5">
      <c r="A2" s="1"/>
    </row>
    <row r="3" spans="1:5">
      <c r="A3" s="1"/>
    </row>
    <row r="4" spans="1:5">
      <c r="A4" s="1" t="s">
        <v>44</v>
      </c>
      <c r="C4" s="61"/>
      <c r="D4" s="62"/>
      <c r="E4" s="63"/>
    </row>
    <row r="5" spans="1:5">
      <c r="A5" s="1" t="s">
        <v>45</v>
      </c>
      <c r="C5" s="61"/>
      <c r="D5" s="62"/>
      <c r="E5" s="63"/>
    </row>
    <row r="6" spans="1:5">
      <c r="A6" s="1" t="s">
        <v>46</v>
      </c>
      <c r="C6" s="61"/>
      <c r="D6" s="62"/>
      <c r="E6" s="63"/>
    </row>
    <row r="8" spans="1:5" ht="29.25" customHeight="1">
      <c r="A8" s="2" t="s">
        <v>10</v>
      </c>
      <c r="B8" s="2" t="s">
        <v>11</v>
      </c>
      <c r="C8" s="6" t="s">
        <v>18</v>
      </c>
      <c r="D8" s="6" t="s">
        <v>47</v>
      </c>
      <c r="E8" s="6" t="s">
        <v>48</v>
      </c>
    </row>
    <row r="9" spans="1:5" ht="22.5" customHeight="1">
      <c r="A9" s="15">
        <v>1</v>
      </c>
      <c r="B9" s="58" t="s">
        <v>20</v>
      </c>
      <c r="C9" s="59"/>
      <c r="D9" s="62"/>
      <c r="E9" s="62"/>
    </row>
    <row r="10" spans="1:5">
      <c r="A10" s="16">
        <v>1.1000000000000001</v>
      </c>
      <c r="B10" s="13" t="s">
        <v>21</v>
      </c>
      <c r="C10" s="24">
        <f>Budget!I12</f>
        <v>790</v>
      </c>
      <c r="D10" s="24">
        <f>SUMIFS('List of expenses'!K:K,'List of expenses'!A:A,Report!A10)</f>
        <v>518.64750000000004</v>
      </c>
      <c r="E10" s="24">
        <f>C10-D10</f>
        <v>271.35249999999996</v>
      </c>
    </row>
    <row r="11" spans="1:5">
      <c r="A11" s="16">
        <v>1.2</v>
      </c>
      <c r="B11" s="13" t="s">
        <v>25</v>
      </c>
      <c r="C11" s="24">
        <f>Budget!I13</f>
        <v>367.44</v>
      </c>
      <c r="D11" s="24">
        <f>SUMIFS('List of expenses'!K:K,'List of expenses'!A:A,Report!A11)</f>
        <v>0</v>
      </c>
      <c r="E11" s="24">
        <f t="shared" ref="E11:E16" si="0">C11-D11</f>
        <v>367.44</v>
      </c>
    </row>
    <row r="12" spans="1:5">
      <c r="A12" s="16">
        <v>1.3</v>
      </c>
      <c r="B12" s="13"/>
      <c r="C12" s="24">
        <f>Budget!I14</f>
        <v>0</v>
      </c>
      <c r="D12" s="24">
        <f>SUMIFS('List of expenses'!K:K,'List of expenses'!A:A,Report!A12)</f>
        <v>0</v>
      </c>
      <c r="E12" s="24">
        <f t="shared" si="0"/>
        <v>0</v>
      </c>
    </row>
    <row r="13" spans="1:5">
      <c r="A13" s="16">
        <v>1.4</v>
      </c>
      <c r="B13" s="13"/>
      <c r="C13" s="24">
        <f>Budget!I15</f>
        <v>0</v>
      </c>
      <c r="D13" s="24">
        <f>SUMIFS('List of expenses'!K:K,'List of expenses'!A:A,Report!A13)</f>
        <v>0</v>
      </c>
      <c r="E13" s="24">
        <f t="shared" si="0"/>
        <v>0</v>
      </c>
    </row>
    <row r="14" spans="1:5">
      <c r="A14" s="16">
        <v>1.5</v>
      </c>
      <c r="B14" s="13"/>
      <c r="C14" s="24">
        <f>Budget!I16</f>
        <v>0</v>
      </c>
      <c r="D14" s="24">
        <f>SUMIFS('List of expenses'!K:K,'List of expenses'!A:A,Report!A14)</f>
        <v>0</v>
      </c>
      <c r="E14" s="24">
        <f t="shared" si="0"/>
        <v>0</v>
      </c>
    </row>
    <row r="15" spans="1:5">
      <c r="A15" s="16">
        <v>1.6</v>
      </c>
      <c r="B15" s="13"/>
      <c r="C15" s="24">
        <f>Budget!I17</f>
        <v>0</v>
      </c>
      <c r="D15" s="24">
        <f>SUMIFS('List of expenses'!K:K,'List of expenses'!A:A,Report!A15)</f>
        <v>0</v>
      </c>
      <c r="E15" s="24">
        <f t="shared" si="0"/>
        <v>0</v>
      </c>
    </row>
    <row r="16" spans="1:5">
      <c r="A16" s="16">
        <v>1.7</v>
      </c>
      <c r="B16" s="13"/>
      <c r="C16" s="24">
        <f>Budget!I18</f>
        <v>0</v>
      </c>
      <c r="D16" s="24">
        <f>SUMIFS('List of expenses'!K:K,'List of expenses'!A:A,Report!A16)</f>
        <v>0</v>
      </c>
      <c r="E16" s="24">
        <f t="shared" si="0"/>
        <v>0</v>
      </c>
    </row>
    <row r="17" spans="1:5" ht="22.5" customHeight="1">
      <c r="A17" s="17"/>
      <c r="B17" s="2" t="s">
        <v>29</v>
      </c>
      <c r="C17" s="12">
        <f>SUM(C10:C16)</f>
        <v>1157.44</v>
      </c>
      <c r="D17" s="12">
        <f t="shared" ref="D17:E17" si="1">SUM(D10:D16)</f>
        <v>518.64750000000004</v>
      </c>
      <c r="E17" s="12">
        <f t="shared" si="1"/>
        <v>638.79250000000002</v>
      </c>
    </row>
    <row r="18" spans="1:5" ht="22.5" customHeight="1">
      <c r="A18" s="18">
        <v>2</v>
      </c>
      <c r="B18" s="58" t="s">
        <v>30</v>
      </c>
      <c r="C18" s="59"/>
      <c r="D18" s="62"/>
      <c r="E18" s="62"/>
    </row>
    <row r="19" spans="1:5">
      <c r="A19" s="16">
        <v>2.1</v>
      </c>
      <c r="B19" s="32" t="s">
        <v>31</v>
      </c>
      <c r="C19" s="24">
        <f>Budget!I21</f>
        <v>440.93</v>
      </c>
      <c r="D19" s="24">
        <f>SUMIFS('List of expenses'!K:K,'List of expenses'!A:A,Report!A19)</f>
        <v>0</v>
      </c>
      <c r="E19" s="24">
        <f t="shared" ref="E19:E26" si="2">C19-D19</f>
        <v>440.93</v>
      </c>
    </row>
    <row r="20" spans="1:5">
      <c r="A20" s="16">
        <v>2.2000000000000002</v>
      </c>
      <c r="B20" s="32"/>
      <c r="C20" s="24">
        <f>Budget!I22</f>
        <v>0</v>
      </c>
      <c r="D20" s="24">
        <f>SUMIFS('List of expenses'!K:K,'List of expenses'!A:A,Report!A20)</f>
        <v>0</v>
      </c>
      <c r="E20" s="24">
        <f t="shared" si="2"/>
        <v>0</v>
      </c>
    </row>
    <row r="21" spans="1:5">
      <c r="A21" s="16">
        <v>2.2999999999999998</v>
      </c>
      <c r="B21" s="32"/>
      <c r="C21" s="24">
        <f>Budget!I23</f>
        <v>0</v>
      </c>
      <c r="D21" s="24">
        <f>SUMIFS('List of expenses'!K:K,'List of expenses'!A:A,Report!A21)</f>
        <v>0</v>
      </c>
      <c r="E21" s="24">
        <f t="shared" si="2"/>
        <v>0</v>
      </c>
    </row>
    <row r="22" spans="1:5">
      <c r="A22" s="16">
        <v>2.4</v>
      </c>
      <c r="B22" s="32"/>
      <c r="C22" s="24">
        <f>Budget!I24</f>
        <v>0</v>
      </c>
      <c r="D22" s="24">
        <f>SUMIFS('List of expenses'!K:K,'List of expenses'!A:A,Report!A22)</f>
        <v>0</v>
      </c>
      <c r="E22" s="24">
        <f t="shared" si="2"/>
        <v>0</v>
      </c>
    </row>
    <row r="23" spans="1:5">
      <c r="A23" s="16">
        <v>2.5</v>
      </c>
      <c r="B23" s="32"/>
      <c r="C23" s="24">
        <f>Budget!I25</f>
        <v>0</v>
      </c>
      <c r="D23" s="24">
        <f>SUMIFS('List of expenses'!K:K,'List of expenses'!A:A,Report!A23)</f>
        <v>0</v>
      </c>
      <c r="E23" s="24">
        <f t="shared" si="2"/>
        <v>0</v>
      </c>
    </row>
    <row r="24" spans="1:5">
      <c r="A24" s="16">
        <v>2.6</v>
      </c>
      <c r="B24" s="32"/>
      <c r="C24" s="24">
        <f>Budget!I26</f>
        <v>0</v>
      </c>
      <c r="D24" s="24">
        <f>SUMIFS('List of expenses'!K:K,'List of expenses'!A:A,Report!A24)</f>
        <v>0</v>
      </c>
      <c r="E24" s="24">
        <f t="shared" si="2"/>
        <v>0</v>
      </c>
    </row>
    <row r="25" spans="1:5">
      <c r="A25" s="16">
        <v>2.7</v>
      </c>
      <c r="B25" s="32"/>
      <c r="C25" s="24">
        <f>Budget!I27</f>
        <v>0</v>
      </c>
      <c r="D25" s="24">
        <f>SUMIFS('List of expenses'!K:K,'List of expenses'!A:A,Report!A25)</f>
        <v>0</v>
      </c>
      <c r="E25" s="24">
        <f t="shared" si="2"/>
        <v>0</v>
      </c>
    </row>
    <row r="26" spans="1:5">
      <c r="A26" s="16">
        <v>2.8</v>
      </c>
      <c r="B26" s="32"/>
      <c r="C26" s="24">
        <f>Budget!I28</f>
        <v>0</v>
      </c>
      <c r="D26" s="24">
        <f>SUMIFS('List of expenses'!K:K,'List of expenses'!A:A,Report!A26)</f>
        <v>0</v>
      </c>
      <c r="E26" s="24">
        <f t="shared" si="2"/>
        <v>0</v>
      </c>
    </row>
    <row r="27" spans="1:5" ht="22.5" customHeight="1">
      <c r="A27" s="17"/>
      <c r="B27" s="2" t="s">
        <v>32</v>
      </c>
      <c r="C27" s="12">
        <f>SUM(C19:C26)</f>
        <v>440.93</v>
      </c>
      <c r="D27" s="12">
        <f t="shared" ref="D27:E27" si="3">SUM(D19:D26)</f>
        <v>0</v>
      </c>
      <c r="E27" s="12">
        <f t="shared" si="3"/>
        <v>440.93</v>
      </c>
    </row>
    <row r="28" spans="1:5" ht="22.5" customHeight="1">
      <c r="A28" s="18">
        <v>3</v>
      </c>
      <c r="B28" s="58" t="s">
        <v>33</v>
      </c>
      <c r="C28" s="59"/>
      <c r="D28" s="62"/>
      <c r="E28" s="62"/>
    </row>
    <row r="29" spans="1:5" s="33" customFormat="1">
      <c r="A29" s="31">
        <v>3.1</v>
      </c>
      <c r="B29" s="32" t="s">
        <v>34</v>
      </c>
      <c r="C29" s="24">
        <f>Budget!I31</f>
        <v>992.1</v>
      </c>
      <c r="D29" s="24">
        <f>SUMIFS('List of expenses'!K:K,'List of expenses'!A:A,Report!A29)</f>
        <v>0</v>
      </c>
      <c r="E29" s="24">
        <f t="shared" ref="E29" si="4">C29-D29</f>
        <v>992.1</v>
      </c>
    </row>
    <row r="30" spans="1:5" ht="22.5" customHeight="1">
      <c r="A30" s="17"/>
      <c r="B30" s="2" t="s">
        <v>36</v>
      </c>
      <c r="C30" s="12">
        <f>SUM(C29)</f>
        <v>992.1</v>
      </c>
      <c r="D30" s="12">
        <f t="shared" ref="D30:E30" si="5">SUM(D29)</f>
        <v>0</v>
      </c>
      <c r="E30" s="12">
        <f t="shared" si="5"/>
        <v>992.1</v>
      </c>
    </row>
    <row r="31" spans="1:5" ht="22.5" customHeight="1">
      <c r="A31" s="18">
        <v>4</v>
      </c>
      <c r="B31" s="58" t="s">
        <v>37</v>
      </c>
      <c r="C31" s="59"/>
      <c r="D31" s="62"/>
      <c r="E31" s="62"/>
    </row>
    <row r="32" spans="1:5">
      <c r="A32" s="19">
        <v>4.0999999999999996</v>
      </c>
      <c r="B32" s="34"/>
      <c r="C32" s="24">
        <v>0</v>
      </c>
      <c r="D32" s="24">
        <f>SUMIFS('List of expenses'!K:K,'List of expenses'!A:A,Report!A32)</f>
        <v>0</v>
      </c>
      <c r="E32" s="24">
        <f t="shared" ref="E32:E36" si="6">C32-D32</f>
        <v>0</v>
      </c>
    </row>
    <row r="33" spans="1:5">
      <c r="A33" s="19">
        <v>4.2</v>
      </c>
      <c r="B33" s="34"/>
      <c r="C33" s="24">
        <v>0</v>
      </c>
      <c r="D33" s="24">
        <f>SUMIFS('List of expenses'!K:K,'List of expenses'!A:A,Report!A33)</f>
        <v>0</v>
      </c>
      <c r="E33" s="24">
        <f t="shared" si="6"/>
        <v>0</v>
      </c>
    </row>
    <row r="34" spans="1:5">
      <c r="A34" s="19">
        <v>4.3</v>
      </c>
      <c r="B34" s="34"/>
      <c r="C34" s="24">
        <v>0</v>
      </c>
      <c r="D34" s="24">
        <f>SUMIFS('List of expenses'!K:K,'List of expenses'!A:A,Report!A34)</f>
        <v>0</v>
      </c>
      <c r="E34" s="24">
        <f t="shared" si="6"/>
        <v>0</v>
      </c>
    </row>
    <row r="35" spans="1:5">
      <c r="A35" s="19">
        <v>4.4000000000000004</v>
      </c>
      <c r="B35" s="34"/>
      <c r="C35" s="24">
        <v>0</v>
      </c>
      <c r="D35" s="24">
        <f>SUMIFS('List of expenses'!K:K,'List of expenses'!A:A,Report!A35)</f>
        <v>0</v>
      </c>
      <c r="E35" s="24">
        <f t="shared" si="6"/>
        <v>0</v>
      </c>
    </row>
    <row r="36" spans="1:5">
      <c r="A36" s="19">
        <v>4.5</v>
      </c>
      <c r="B36" s="34"/>
      <c r="C36" s="24">
        <v>0</v>
      </c>
      <c r="D36" s="24">
        <f>SUMIFS('List of expenses'!K:K,'List of expenses'!A:A,Report!A36)</f>
        <v>0</v>
      </c>
      <c r="E36" s="24">
        <f t="shared" si="6"/>
        <v>0</v>
      </c>
    </row>
    <row r="37" spans="1:5" ht="22.5" customHeight="1">
      <c r="A37" s="17"/>
      <c r="B37" s="3" t="s">
        <v>38</v>
      </c>
      <c r="C37" s="12">
        <f>SUM(C32:C36)</f>
        <v>0</v>
      </c>
      <c r="D37" s="12">
        <f t="shared" ref="D37:E37" si="7">SUM(D32:D36)</f>
        <v>0</v>
      </c>
      <c r="E37" s="12">
        <f t="shared" si="7"/>
        <v>0</v>
      </c>
    </row>
    <row r="38" spans="1:5" ht="22.5" customHeight="1">
      <c r="A38" s="18">
        <v>5</v>
      </c>
      <c r="B38" s="58" t="s">
        <v>39</v>
      </c>
      <c r="C38" s="59"/>
      <c r="D38" s="62"/>
      <c r="E38" s="62"/>
    </row>
    <row r="39" spans="1:5">
      <c r="A39" s="19">
        <v>5.0999999999999996</v>
      </c>
      <c r="B39" s="14"/>
      <c r="C39" s="24">
        <v>0</v>
      </c>
      <c r="D39" s="24">
        <f>SUMIFS('List of expenses'!K:K,'List of expenses'!A:A,Report!A39)</f>
        <v>0</v>
      </c>
      <c r="E39" s="24">
        <f t="shared" ref="E39:E40" si="8">C39-D39</f>
        <v>0</v>
      </c>
    </row>
    <row r="40" spans="1:5" ht="16.5" customHeight="1">
      <c r="A40" s="19">
        <v>5.2</v>
      </c>
      <c r="B40" s="14"/>
      <c r="C40" s="24">
        <v>0</v>
      </c>
      <c r="D40" s="24">
        <f>SUMIFS('List of expenses'!K:K,'List of expenses'!A:A,Report!A40)</f>
        <v>0</v>
      </c>
      <c r="E40" s="24">
        <f t="shared" si="8"/>
        <v>0</v>
      </c>
    </row>
    <row r="41" spans="1:5" ht="22.5" customHeight="1">
      <c r="A41" s="5"/>
      <c r="B41" s="2" t="s">
        <v>40</v>
      </c>
      <c r="C41" s="12">
        <f>SUM(C39:C40)</f>
        <v>0</v>
      </c>
      <c r="D41" s="12">
        <f t="shared" ref="D41:E41" si="9">SUM(D39:D40)</f>
        <v>0</v>
      </c>
      <c r="E41" s="12">
        <f t="shared" si="9"/>
        <v>0</v>
      </c>
    </row>
    <row r="42" spans="1:5" ht="22.5" customHeight="1">
      <c r="A42" s="5"/>
      <c r="B42" s="2" t="s">
        <v>49</v>
      </c>
      <c r="C42" s="12">
        <f>ROUND(SUM(C41,C37,C30,C27,C17)*0.1,2)</f>
        <v>259.05</v>
      </c>
      <c r="D42" s="12"/>
      <c r="E42" s="12">
        <f t="shared" ref="E42" si="10">ROUND(SUM(E41,E37,E30,E27,E17)*0.1,2)</f>
        <v>207.18</v>
      </c>
    </row>
    <row r="43" spans="1:5" ht="22.5" customHeight="1">
      <c r="A43" s="4"/>
      <c r="B43" s="15" t="s">
        <v>42</v>
      </c>
      <c r="C43" s="12">
        <f>SUM(C41,C37,C30,C27,C17,C42)</f>
        <v>2849.5200000000004</v>
      </c>
      <c r="D43" s="12">
        <f t="shared" ref="D43:E43" si="11">SUM(D41,D37,D30,D27,D17,D42)</f>
        <v>518.64750000000004</v>
      </c>
      <c r="E43" s="12">
        <f t="shared" si="11"/>
        <v>2279.0025000000001</v>
      </c>
    </row>
    <row r="47" spans="1:5">
      <c r="B47" s="1"/>
    </row>
  </sheetData>
  <mergeCells count="8">
    <mergeCell ref="B28:E28"/>
    <mergeCell ref="B31:E31"/>
    <mergeCell ref="B38:E38"/>
    <mergeCell ref="C4:E4"/>
    <mergeCell ref="C5:E5"/>
    <mergeCell ref="C6:E6"/>
    <mergeCell ref="B9:E9"/>
    <mergeCell ref="B18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BDBA1-410A-4890-97AF-900537E27E18}">
  <dimension ref="A1:K136"/>
  <sheetViews>
    <sheetView workbookViewId="0">
      <selection activeCell="B22" sqref="B22"/>
    </sheetView>
  </sheetViews>
  <sheetFormatPr defaultRowHeight="14.45"/>
  <cols>
    <col min="1" max="1" width="9.85546875" customWidth="1"/>
    <col min="2" max="2" width="47" customWidth="1"/>
    <col min="3" max="3" width="33.5703125" customWidth="1"/>
    <col min="4" max="4" width="13.7109375" customWidth="1"/>
    <col min="5" max="5" width="13.42578125" customWidth="1"/>
    <col min="6" max="6" width="48.42578125" customWidth="1"/>
    <col min="7" max="7" width="15.28515625" customWidth="1"/>
    <col min="8" max="8" width="10.42578125" customWidth="1"/>
    <col min="10" max="10" width="10.28515625" customWidth="1"/>
  </cols>
  <sheetData>
    <row r="1" spans="1:11" ht="15" thickBot="1">
      <c r="A1" s="36"/>
      <c r="B1" s="36"/>
      <c r="E1" s="37"/>
      <c r="G1" s="37"/>
    </row>
    <row r="2" spans="1:11">
      <c r="A2" s="38"/>
      <c r="B2" s="38"/>
      <c r="C2" s="7"/>
      <c r="E2" s="37"/>
      <c r="G2" s="37"/>
      <c r="H2" s="39"/>
      <c r="I2" s="40"/>
      <c r="J2" s="39" t="s">
        <v>50</v>
      </c>
      <c r="K2" s="39"/>
    </row>
    <row r="3" spans="1:11" ht="23.1">
      <c r="A3" s="47" t="s">
        <v>51</v>
      </c>
      <c r="B3" s="47" t="s">
        <v>52</v>
      </c>
      <c r="C3" s="47" t="s">
        <v>53</v>
      </c>
      <c r="D3" s="47" t="s">
        <v>54</v>
      </c>
      <c r="E3" s="47" t="s">
        <v>55</v>
      </c>
      <c r="F3" s="47" t="s">
        <v>56</v>
      </c>
      <c r="G3" s="47" t="s">
        <v>57</v>
      </c>
      <c r="H3" s="48" t="s">
        <v>58</v>
      </c>
      <c r="I3" s="47" t="s">
        <v>12</v>
      </c>
      <c r="J3" s="49" t="s">
        <v>59</v>
      </c>
      <c r="K3" s="47" t="s">
        <v>60</v>
      </c>
    </row>
    <row r="4" spans="1:11">
      <c r="A4" s="52">
        <v>1.1000000000000001</v>
      </c>
      <c r="B4" s="50" t="str">
        <f>IFERROR(VLOOKUP(A4,Report!$A$10:$E$40,2,FALSE),0)</f>
        <v>Return trip Entebbe/Kampala &lt;-&gt; Nairobi/Kenya</v>
      </c>
      <c r="C4" s="20" t="s">
        <v>61</v>
      </c>
      <c r="D4" s="20">
        <v>123</v>
      </c>
      <c r="E4" s="41">
        <v>45184</v>
      </c>
      <c r="F4" s="42" t="s">
        <v>62</v>
      </c>
      <c r="G4" s="41"/>
      <c r="H4" s="43">
        <v>280</v>
      </c>
      <c r="I4" s="20" t="s">
        <v>22</v>
      </c>
      <c r="J4" s="44">
        <v>0.9345</v>
      </c>
      <c r="K4" s="45">
        <f>H4*J4</f>
        <v>261.66000000000003</v>
      </c>
    </row>
    <row r="5" spans="1:11">
      <c r="A5" s="52">
        <v>1.2</v>
      </c>
      <c r="B5" s="50" t="str">
        <f>IFERROR(VLOOKUP(A5,Report!$A$10:$E$40,2,FALSE),0)</f>
        <v>Return airport transfer Kampala &lt;-&gt; Entebbe</v>
      </c>
      <c r="C5" s="20"/>
      <c r="D5" s="20"/>
      <c r="E5" s="41"/>
      <c r="F5" s="42"/>
      <c r="G5" s="41"/>
      <c r="H5" s="43"/>
      <c r="I5" s="20"/>
      <c r="J5" s="44"/>
      <c r="K5" s="45"/>
    </row>
    <row r="6" spans="1:11">
      <c r="A6" s="52">
        <v>1.1000000000000001</v>
      </c>
      <c r="B6" s="50" t="str">
        <f>IFERROR(VLOOKUP(A6,Report!$A$10:$E$40,2,FALSE),0)</f>
        <v>Return trip Entebbe/Kampala &lt;-&gt; Nairobi/Kenya</v>
      </c>
      <c r="C6" s="20" t="s">
        <v>61</v>
      </c>
      <c r="D6" s="20">
        <v>456</v>
      </c>
      <c r="E6" s="41">
        <v>45185</v>
      </c>
      <c r="F6" s="42" t="s">
        <v>63</v>
      </c>
      <c r="G6" s="41"/>
      <c r="H6" s="43">
        <v>275</v>
      </c>
      <c r="I6" s="20" t="s">
        <v>22</v>
      </c>
      <c r="J6" s="44">
        <v>0.9345</v>
      </c>
      <c r="K6" s="45">
        <f>H6*J6</f>
        <v>256.98750000000001</v>
      </c>
    </row>
    <row r="7" spans="1:11">
      <c r="A7" s="52"/>
      <c r="B7" s="50">
        <f>IFERROR(VLOOKUP(A7,Report!$A$10:$E$40,2,FALSE),0)</f>
        <v>0</v>
      </c>
      <c r="C7" s="20"/>
      <c r="D7" s="20"/>
      <c r="E7" s="41"/>
      <c r="F7" s="42"/>
      <c r="G7" s="41"/>
      <c r="H7" s="43"/>
      <c r="I7" s="20"/>
      <c r="J7" s="44"/>
      <c r="K7" s="45"/>
    </row>
    <row r="8" spans="1:11">
      <c r="A8" s="52"/>
      <c r="B8" s="50">
        <f>IFERROR(VLOOKUP(A8,Report!$A$10:$E$40,2,FALSE),0)</f>
        <v>0</v>
      </c>
      <c r="C8" s="20"/>
      <c r="D8" s="20"/>
      <c r="E8" s="41"/>
      <c r="F8" s="42"/>
      <c r="G8" s="41"/>
      <c r="H8" s="43"/>
      <c r="I8" s="20"/>
      <c r="J8" s="44"/>
      <c r="K8" s="45"/>
    </row>
    <row r="9" spans="1:11">
      <c r="A9" s="52"/>
      <c r="B9" s="50">
        <f>IFERROR(VLOOKUP(A9,Report!$A$10:$E$40,2,FALSE),0)</f>
        <v>0</v>
      </c>
      <c r="C9" s="20"/>
      <c r="D9" s="20"/>
      <c r="E9" s="41"/>
      <c r="F9" s="42"/>
      <c r="G9" s="41"/>
      <c r="H9" s="43"/>
      <c r="I9" s="20"/>
      <c r="J9" s="44"/>
      <c r="K9" s="45"/>
    </row>
    <row r="10" spans="1:11">
      <c r="A10" s="52"/>
      <c r="B10" s="50">
        <f>IFERROR(VLOOKUP(A10,Report!$A$10:$E$40,2,FALSE),0)</f>
        <v>0</v>
      </c>
      <c r="C10" s="20"/>
      <c r="D10" s="20"/>
      <c r="E10" s="41"/>
      <c r="F10" s="42"/>
      <c r="G10" s="41"/>
      <c r="H10" s="43"/>
      <c r="I10" s="20"/>
      <c r="J10" s="44"/>
      <c r="K10" s="45"/>
    </row>
    <row r="11" spans="1:11">
      <c r="A11" s="52"/>
      <c r="B11" s="50">
        <f>IFERROR(VLOOKUP(A11,Report!$A$10:$E$40,2,FALSE),0)</f>
        <v>0</v>
      </c>
      <c r="C11" s="20"/>
      <c r="D11" s="20"/>
      <c r="E11" s="41"/>
      <c r="F11" s="46"/>
      <c r="G11" s="41"/>
      <c r="H11" s="45"/>
      <c r="I11" s="20"/>
      <c r="J11" s="44"/>
      <c r="K11" s="45"/>
    </row>
    <row r="12" spans="1:11">
      <c r="A12" s="52"/>
      <c r="B12" s="50">
        <f>IFERROR(VLOOKUP(A12,Report!$A$10:$E$40,2,FALSE),0)</f>
        <v>0</v>
      </c>
      <c r="C12" s="20"/>
      <c r="D12" s="20"/>
      <c r="E12" s="41"/>
      <c r="F12" s="46"/>
      <c r="G12" s="41"/>
      <c r="H12" s="45"/>
      <c r="I12" s="20"/>
      <c r="J12" s="44"/>
      <c r="K12" s="45"/>
    </row>
    <row r="13" spans="1:11">
      <c r="A13" s="52"/>
      <c r="B13" s="50">
        <f>IFERROR(VLOOKUP(A13,Report!$A$10:$E$40,2,FALSE),0)</f>
        <v>0</v>
      </c>
      <c r="C13" s="20"/>
      <c r="D13" s="20"/>
      <c r="E13" s="41"/>
      <c r="F13" s="46"/>
      <c r="G13" s="41"/>
      <c r="H13" s="45"/>
      <c r="I13" s="20"/>
      <c r="J13" s="44"/>
      <c r="K13" s="45"/>
    </row>
    <row r="14" spans="1:11">
      <c r="A14" s="52"/>
      <c r="B14" s="50">
        <f>IFERROR(VLOOKUP(A14,Report!$A$10:$E$40,2,FALSE),0)</f>
        <v>0</v>
      </c>
      <c r="C14" s="20"/>
      <c r="D14" s="20"/>
      <c r="E14" s="41"/>
      <c r="F14" s="46"/>
      <c r="G14" s="41"/>
      <c r="H14" s="45"/>
      <c r="I14" s="20"/>
      <c r="J14" s="44"/>
      <c r="K14" s="45"/>
    </row>
    <row r="15" spans="1:11">
      <c r="A15" s="52"/>
      <c r="B15" s="50">
        <f>IFERROR(VLOOKUP(A15,Report!$A$10:$E$40,2,FALSE),0)</f>
        <v>0</v>
      </c>
      <c r="C15" s="20"/>
      <c r="D15" s="20"/>
      <c r="E15" s="41"/>
      <c r="F15" s="46"/>
      <c r="G15" s="41"/>
      <c r="H15" s="45"/>
      <c r="I15" s="20"/>
      <c r="J15" s="44"/>
      <c r="K15" s="45"/>
    </row>
    <row r="16" spans="1:11">
      <c r="A16" s="52"/>
      <c r="B16" s="50">
        <f>IFERROR(VLOOKUP(A16,Report!$A$10:$E$40,2,FALSE),0)</f>
        <v>0</v>
      </c>
      <c r="C16" s="20"/>
      <c r="D16" s="20"/>
      <c r="E16" s="41"/>
      <c r="F16" s="46"/>
      <c r="G16" s="41"/>
      <c r="H16" s="45"/>
      <c r="I16" s="20"/>
      <c r="J16" s="44"/>
      <c r="K16" s="45"/>
    </row>
    <row r="17" spans="1:11">
      <c r="A17" s="52"/>
      <c r="B17" s="50">
        <f>IFERROR(VLOOKUP(A17,Report!$A$10:$E$40,2,FALSE),0)</f>
        <v>0</v>
      </c>
      <c r="C17" s="20"/>
      <c r="D17" s="20"/>
      <c r="E17" s="41"/>
      <c r="F17" s="46"/>
      <c r="G17" s="41"/>
      <c r="H17" s="45"/>
      <c r="I17" s="20"/>
      <c r="J17" s="44"/>
      <c r="K17" s="45"/>
    </row>
    <row r="18" spans="1:11">
      <c r="A18" s="52"/>
      <c r="B18" s="50">
        <f>IFERROR(VLOOKUP(A18,Report!$A$10:$E$40,2,FALSE),0)</f>
        <v>0</v>
      </c>
      <c r="C18" s="20"/>
      <c r="D18" s="20"/>
      <c r="E18" s="41"/>
      <c r="F18" s="46"/>
      <c r="G18" s="41"/>
      <c r="H18" s="45"/>
      <c r="I18" s="20"/>
      <c r="J18" s="44"/>
      <c r="K18" s="45"/>
    </row>
    <row r="19" spans="1:11">
      <c r="A19" s="52"/>
      <c r="B19" s="50">
        <f>IFERROR(VLOOKUP(A19,Report!$A$10:$E$40,2,FALSE),0)</f>
        <v>0</v>
      </c>
      <c r="C19" s="20"/>
      <c r="D19" s="20"/>
      <c r="E19" s="41"/>
      <c r="F19" s="46"/>
      <c r="G19" s="41"/>
      <c r="H19" s="45"/>
      <c r="I19" s="20"/>
      <c r="J19" s="44"/>
      <c r="K19" s="45"/>
    </row>
    <row r="20" spans="1:11">
      <c r="A20" s="52"/>
      <c r="B20" s="50">
        <f>IFERROR(VLOOKUP(A20,Report!$A$10:$E$40,2,FALSE),0)</f>
        <v>0</v>
      </c>
      <c r="C20" s="20"/>
      <c r="D20" s="20"/>
      <c r="E20" s="41"/>
      <c r="F20" s="46"/>
      <c r="G20" s="41"/>
      <c r="H20" s="45"/>
      <c r="I20" s="20"/>
      <c r="J20" s="44"/>
      <c r="K20" s="45"/>
    </row>
    <row r="21" spans="1:11">
      <c r="A21" s="52"/>
      <c r="B21" s="50">
        <f>IFERROR(VLOOKUP(A21,Report!$A$10:$E$40,2,FALSE),0)</f>
        <v>0</v>
      </c>
      <c r="C21" s="20"/>
      <c r="D21" s="20"/>
      <c r="E21" s="41"/>
      <c r="F21" s="46"/>
      <c r="G21" s="41"/>
      <c r="H21" s="45"/>
      <c r="I21" s="20"/>
      <c r="J21" s="44"/>
      <c r="K21" s="45"/>
    </row>
    <row r="22" spans="1:11">
      <c r="A22" s="52"/>
      <c r="B22" s="50"/>
      <c r="C22" s="20"/>
      <c r="D22" s="20"/>
      <c r="E22" s="41"/>
      <c r="F22" s="46"/>
      <c r="G22" s="41"/>
      <c r="H22" s="45"/>
      <c r="I22" s="20"/>
      <c r="J22" s="44"/>
      <c r="K22" s="45"/>
    </row>
    <row r="23" spans="1:11">
      <c r="A23" s="52"/>
      <c r="B23" s="50"/>
      <c r="C23" s="20"/>
      <c r="D23" s="20"/>
      <c r="E23" s="41"/>
      <c r="F23" s="46"/>
      <c r="G23" s="41"/>
      <c r="H23" s="45"/>
      <c r="I23" s="20"/>
      <c r="J23" s="44"/>
      <c r="K23" s="45"/>
    </row>
    <row r="24" spans="1:11">
      <c r="A24" s="52"/>
      <c r="B24" s="50"/>
      <c r="C24" s="20"/>
      <c r="D24" s="20"/>
      <c r="E24" s="41"/>
      <c r="F24" s="46"/>
      <c r="G24" s="41"/>
      <c r="H24" s="45"/>
      <c r="I24" s="20"/>
      <c r="J24" s="44"/>
      <c r="K24" s="45"/>
    </row>
    <row r="25" spans="1:11">
      <c r="A25" s="52"/>
      <c r="B25" s="50"/>
      <c r="C25" s="20"/>
      <c r="D25" s="20"/>
      <c r="E25" s="41"/>
      <c r="F25" s="46"/>
      <c r="G25" s="41"/>
      <c r="H25" s="45"/>
      <c r="I25" s="20"/>
      <c r="J25" s="44"/>
      <c r="K25" s="45"/>
    </row>
    <row r="26" spans="1:11">
      <c r="A26" s="52"/>
      <c r="B26" s="50"/>
      <c r="C26" s="20"/>
      <c r="D26" s="20"/>
      <c r="E26" s="41"/>
      <c r="F26" s="46"/>
      <c r="G26" s="41"/>
      <c r="H26" s="45"/>
      <c r="I26" s="20"/>
      <c r="J26" s="44"/>
      <c r="K26" s="45"/>
    </row>
    <row r="27" spans="1:11">
      <c r="A27" s="52"/>
      <c r="B27" s="50"/>
      <c r="C27" s="20"/>
      <c r="D27" s="20"/>
      <c r="E27" s="41"/>
      <c r="F27" s="46"/>
      <c r="G27" s="41"/>
      <c r="H27" s="45"/>
      <c r="I27" s="20"/>
      <c r="J27" s="44"/>
      <c r="K27" s="45"/>
    </row>
    <row r="28" spans="1:11">
      <c r="A28" s="52"/>
      <c r="B28" s="50"/>
      <c r="C28" s="20"/>
      <c r="D28" s="20"/>
      <c r="E28" s="41"/>
      <c r="F28" s="46"/>
      <c r="G28" s="41"/>
      <c r="H28" s="45"/>
      <c r="I28" s="20"/>
      <c r="J28" s="44"/>
      <c r="K28" s="45"/>
    </row>
    <row r="29" spans="1:11">
      <c r="A29" s="52"/>
      <c r="B29" s="50"/>
      <c r="C29" s="20"/>
      <c r="D29" s="20"/>
      <c r="E29" s="41"/>
      <c r="F29" s="46"/>
      <c r="G29" s="41"/>
      <c r="H29" s="45"/>
      <c r="I29" s="20"/>
      <c r="J29" s="44"/>
      <c r="K29" s="45"/>
    </row>
    <row r="30" spans="1:11">
      <c r="A30" s="52"/>
      <c r="B30" s="50"/>
      <c r="C30" s="20"/>
      <c r="D30" s="20"/>
      <c r="E30" s="41"/>
      <c r="F30" s="46"/>
      <c r="G30" s="41"/>
      <c r="H30" s="45"/>
      <c r="I30" s="20"/>
      <c r="J30" s="44"/>
      <c r="K30" s="45"/>
    </row>
    <row r="31" spans="1:11">
      <c r="A31" s="52"/>
      <c r="B31" s="50"/>
      <c r="C31" s="20"/>
      <c r="D31" s="20"/>
      <c r="E31" s="41"/>
      <c r="F31" s="46"/>
      <c r="G31" s="41"/>
      <c r="H31" s="45"/>
      <c r="I31" s="20"/>
      <c r="J31" s="44"/>
      <c r="K31" s="45"/>
    </row>
    <row r="32" spans="1:11">
      <c r="A32" s="52"/>
      <c r="B32" s="50"/>
      <c r="C32" s="20"/>
      <c r="D32" s="20"/>
      <c r="E32" s="41"/>
      <c r="F32" s="46"/>
      <c r="G32" s="41"/>
      <c r="H32" s="45"/>
      <c r="I32" s="20"/>
      <c r="J32" s="44"/>
      <c r="K32" s="45"/>
    </row>
    <row r="33" spans="1:11">
      <c r="A33" s="52"/>
      <c r="B33" s="50"/>
      <c r="C33" s="20"/>
      <c r="D33" s="20"/>
      <c r="E33" s="41"/>
      <c r="F33" s="46"/>
      <c r="G33" s="41"/>
      <c r="H33" s="45"/>
      <c r="I33" s="20"/>
      <c r="J33" s="44"/>
      <c r="K33" s="51"/>
    </row>
    <row r="34" spans="1:11">
      <c r="A34" s="52"/>
      <c r="B34" s="50"/>
      <c r="C34" s="20"/>
      <c r="D34" s="20"/>
      <c r="E34" s="41"/>
      <c r="F34" s="46"/>
      <c r="G34" s="41"/>
      <c r="H34" s="45"/>
      <c r="I34" s="20"/>
      <c r="J34" s="44"/>
      <c r="K34" s="51"/>
    </row>
    <row r="35" spans="1:11">
      <c r="A35" s="52"/>
      <c r="B35" s="50"/>
      <c r="C35" s="20"/>
      <c r="D35" s="20"/>
      <c r="E35" s="41"/>
      <c r="F35" s="46"/>
      <c r="G35" s="41"/>
      <c r="H35" s="45"/>
      <c r="I35" s="20"/>
      <c r="J35" s="44"/>
      <c r="K35" s="51"/>
    </row>
    <row r="36" spans="1:11">
      <c r="A36" s="52"/>
      <c r="B36" s="50"/>
      <c r="C36" s="20"/>
      <c r="D36" s="20"/>
      <c r="E36" s="41"/>
      <c r="F36" s="46"/>
      <c r="G36" s="41"/>
      <c r="H36" s="45"/>
      <c r="I36" s="20"/>
      <c r="J36" s="44"/>
      <c r="K36" s="51"/>
    </row>
    <row r="37" spans="1:11">
      <c r="A37" s="52"/>
      <c r="B37" s="50"/>
      <c r="C37" s="20"/>
      <c r="D37" s="20"/>
      <c r="E37" s="41"/>
      <c r="F37" s="46"/>
      <c r="G37" s="41"/>
      <c r="H37" s="45"/>
      <c r="I37" s="20"/>
      <c r="J37" s="44"/>
      <c r="K37" s="51"/>
    </row>
    <row r="38" spans="1:11">
      <c r="A38" s="52"/>
      <c r="B38" s="50"/>
      <c r="C38" s="20"/>
      <c r="D38" s="20"/>
      <c r="E38" s="41"/>
      <c r="F38" s="46"/>
      <c r="G38" s="41"/>
      <c r="H38" s="45"/>
      <c r="I38" s="20"/>
      <c r="J38" s="44"/>
      <c r="K38" s="51"/>
    </row>
    <row r="39" spans="1:11">
      <c r="A39" s="52"/>
      <c r="B39" s="50"/>
      <c r="C39" s="20"/>
      <c r="D39" s="20"/>
      <c r="E39" s="41"/>
      <c r="F39" s="46"/>
      <c r="G39" s="41"/>
      <c r="H39" s="45"/>
      <c r="I39" s="20"/>
      <c r="J39" s="44"/>
      <c r="K39" s="51"/>
    </row>
    <row r="40" spans="1:11">
      <c r="A40" s="52"/>
      <c r="B40" s="50"/>
      <c r="C40" s="20"/>
      <c r="D40" s="20"/>
      <c r="E40" s="41"/>
      <c r="F40" s="46"/>
      <c r="G40" s="41"/>
      <c r="H40" s="45"/>
      <c r="I40" s="20"/>
      <c r="J40" s="44"/>
      <c r="K40" s="51"/>
    </row>
    <row r="41" spans="1:11">
      <c r="A41" s="52"/>
      <c r="B41" s="50"/>
      <c r="C41" s="20"/>
      <c r="D41" s="20"/>
      <c r="E41" s="41"/>
      <c r="F41" s="46"/>
      <c r="G41" s="41"/>
      <c r="H41" s="45"/>
      <c r="I41" s="20"/>
      <c r="J41" s="44"/>
      <c r="K41" s="51"/>
    </row>
    <row r="42" spans="1:11">
      <c r="A42" s="52"/>
      <c r="B42" s="50"/>
      <c r="C42" s="20"/>
      <c r="D42" s="20"/>
      <c r="E42" s="41"/>
      <c r="F42" s="46"/>
      <c r="G42" s="41"/>
      <c r="H42" s="45"/>
      <c r="I42" s="20"/>
      <c r="J42" s="44"/>
      <c r="K42" s="51"/>
    </row>
    <row r="43" spans="1:11">
      <c r="A43" s="52"/>
      <c r="B43" s="50"/>
      <c r="C43" s="20"/>
      <c r="D43" s="20"/>
      <c r="E43" s="41"/>
      <c r="F43" s="46"/>
      <c r="G43" s="41"/>
      <c r="H43" s="45"/>
      <c r="I43" s="20"/>
      <c r="J43" s="44"/>
      <c r="K43" s="51"/>
    </row>
    <row r="44" spans="1:11">
      <c r="A44" s="52"/>
      <c r="B44" s="50"/>
      <c r="C44" s="20"/>
      <c r="D44" s="20"/>
      <c r="E44" s="41"/>
      <c r="F44" s="46"/>
      <c r="G44" s="41"/>
      <c r="H44" s="45"/>
      <c r="I44" s="20"/>
      <c r="J44" s="44"/>
      <c r="K44" s="51"/>
    </row>
    <row r="45" spans="1:11">
      <c r="A45" s="52"/>
      <c r="B45" s="50"/>
      <c r="C45" s="20"/>
      <c r="D45" s="20"/>
      <c r="E45" s="41"/>
      <c r="F45" s="46"/>
      <c r="G45" s="41"/>
      <c r="H45" s="45"/>
      <c r="I45" s="20"/>
      <c r="J45" s="44"/>
      <c r="K45" s="51"/>
    </row>
    <row r="46" spans="1:11">
      <c r="A46" s="52"/>
      <c r="B46" s="20"/>
      <c r="C46" s="20"/>
      <c r="D46" s="20"/>
      <c r="E46" s="20"/>
      <c r="F46" s="20"/>
      <c r="G46" s="20"/>
      <c r="H46" s="20"/>
      <c r="I46" s="20"/>
      <c r="J46" s="20"/>
      <c r="K46" s="51"/>
    </row>
    <row r="47" spans="1:11">
      <c r="A47" s="52"/>
      <c r="B47" s="20"/>
      <c r="C47" s="20"/>
      <c r="D47" s="20"/>
      <c r="E47" s="20"/>
      <c r="F47" s="20"/>
      <c r="G47" s="20"/>
      <c r="H47" s="20"/>
      <c r="I47" s="20"/>
      <c r="J47" s="20"/>
      <c r="K47" s="51"/>
    </row>
    <row r="48" spans="1:11">
      <c r="A48" s="52"/>
      <c r="B48" s="20"/>
      <c r="C48" s="20"/>
      <c r="D48" s="20"/>
      <c r="E48" s="20"/>
      <c r="F48" s="20"/>
      <c r="G48" s="20"/>
      <c r="H48" s="20"/>
      <c r="I48" s="20"/>
      <c r="J48" s="20"/>
      <c r="K48" s="51"/>
    </row>
    <row r="49" spans="1:11">
      <c r="A49" s="52"/>
      <c r="B49" s="20"/>
      <c r="C49" s="20"/>
      <c r="D49" s="20"/>
      <c r="E49" s="20"/>
      <c r="F49" s="20"/>
      <c r="G49" s="20"/>
      <c r="H49" s="20"/>
      <c r="I49" s="20"/>
      <c r="J49" s="20"/>
      <c r="K49" s="51"/>
    </row>
    <row r="50" spans="1:11">
      <c r="A50" s="52"/>
      <c r="B50" s="20"/>
      <c r="C50" s="20"/>
      <c r="D50" s="20"/>
      <c r="E50" s="20"/>
      <c r="F50" s="20"/>
      <c r="G50" s="20"/>
      <c r="H50" s="20"/>
      <c r="I50" s="20"/>
      <c r="J50" s="20"/>
      <c r="K50" s="51"/>
    </row>
    <row r="51" spans="1:11">
      <c r="A51" s="52"/>
      <c r="B51" s="20"/>
      <c r="C51" s="20"/>
      <c r="D51" s="20"/>
      <c r="E51" s="20"/>
      <c r="F51" s="20"/>
      <c r="G51" s="20"/>
      <c r="H51" s="20"/>
      <c r="I51" s="20"/>
      <c r="J51" s="20"/>
      <c r="K51" s="51"/>
    </row>
    <row r="52" spans="1:11">
      <c r="A52" s="52"/>
      <c r="B52" s="20"/>
      <c r="C52" s="20"/>
      <c r="D52" s="20"/>
      <c r="E52" s="20"/>
      <c r="F52" s="20"/>
      <c r="G52" s="20"/>
      <c r="H52" s="20"/>
      <c r="I52" s="20"/>
      <c r="J52" s="20"/>
      <c r="K52" s="51"/>
    </row>
    <row r="53" spans="1:11">
      <c r="A53" s="52"/>
      <c r="B53" s="20"/>
      <c r="C53" s="20"/>
      <c r="D53" s="20"/>
      <c r="E53" s="20"/>
      <c r="F53" s="20"/>
      <c r="G53" s="20"/>
      <c r="H53" s="20"/>
      <c r="I53" s="20"/>
      <c r="J53" s="20"/>
      <c r="K53" s="51"/>
    </row>
    <row r="54" spans="1:11">
      <c r="A54" s="52"/>
      <c r="B54" s="20"/>
      <c r="C54" s="20"/>
      <c r="D54" s="20"/>
      <c r="E54" s="20"/>
      <c r="F54" s="20"/>
      <c r="G54" s="20"/>
      <c r="H54" s="20"/>
      <c r="I54" s="20"/>
      <c r="J54" s="20"/>
      <c r="K54" s="51"/>
    </row>
    <row r="55" spans="1:11">
      <c r="A55" s="52"/>
      <c r="B55" s="20"/>
      <c r="C55" s="20"/>
      <c r="D55" s="20"/>
      <c r="E55" s="20"/>
      <c r="F55" s="20"/>
      <c r="G55" s="20"/>
      <c r="H55" s="20"/>
      <c r="I55" s="20"/>
      <c r="J55" s="20"/>
      <c r="K55" s="51"/>
    </row>
    <row r="56" spans="1:11">
      <c r="A56" s="52"/>
      <c r="B56" s="20"/>
      <c r="C56" s="20"/>
      <c r="D56" s="20"/>
      <c r="E56" s="20"/>
      <c r="F56" s="20"/>
      <c r="G56" s="20"/>
      <c r="H56" s="20"/>
      <c r="I56" s="20"/>
      <c r="J56" s="20"/>
      <c r="K56" s="51"/>
    </row>
    <row r="57" spans="1:11">
      <c r="A57" s="52"/>
      <c r="B57" s="20"/>
      <c r="C57" s="20"/>
      <c r="D57" s="20"/>
      <c r="E57" s="20"/>
      <c r="F57" s="20"/>
      <c r="G57" s="20"/>
      <c r="H57" s="20"/>
      <c r="I57" s="20"/>
      <c r="J57" s="20"/>
      <c r="K57" s="51"/>
    </row>
    <row r="58" spans="1:11">
      <c r="A58" s="52"/>
      <c r="B58" s="20"/>
      <c r="C58" s="20"/>
      <c r="D58" s="20"/>
      <c r="E58" s="20"/>
      <c r="F58" s="20"/>
      <c r="G58" s="20"/>
      <c r="H58" s="20"/>
      <c r="I58" s="20"/>
      <c r="J58" s="20"/>
      <c r="K58" s="51"/>
    </row>
    <row r="59" spans="1:11">
      <c r="A59" s="52"/>
      <c r="B59" s="20"/>
      <c r="C59" s="20"/>
      <c r="D59" s="20"/>
      <c r="E59" s="20"/>
      <c r="F59" s="20"/>
      <c r="G59" s="20"/>
      <c r="H59" s="20"/>
      <c r="I59" s="20"/>
      <c r="J59" s="20"/>
      <c r="K59" s="51"/>
    </row>
    <row r="60" spans="1:11">
      <c r="A60" s="52"/>
      <c r="B60" s="20"/>
      <c r="C60" s="20"/>
      <c r="D60" s="20"/>
      <c r="E60" s="20"/>
      <c r="F60" s="20"/>
      <c r="G60" s="20"/>
      <c r="H60" s="20"/>
      <c r="I60" s="20"/>
      <c r="J60" s="20"/>
      <c r="K60" s="51"/>
    </row>
    <row r="61" spans="1:11">
      <c r="A61" s="52"/>
      <c r="B61" s="20"/>
      <c r="C61" s="20"/>
      <c r="D61" s="20"/>
      <c r="E61" s="20"/>
      <c r="F61" s="20"/>
      <c r="G61" s="20"/>
      <c r="H61" s="20"/>
      <c r="I61" s="20"/>
      <c r="J61" s="20"/>
      <c r="K61" s="51"/>
    </row>
    <row r="62" spans="1:11">
      <c r="A62" s="52"/>
      <c r="B62" s="20"/>
      <c r="C62" s="20"/>
      <c r="D62" s="20"/>
      <c r="E62" s="20"/>
      <c r="F62" s="20"/>
      <c r="G62" s="20"/>
      <c r="H62" s="20"/>
      <c r="I62" s="20"/>
      <c r="J62" s="20"/>
      <c r="K62" s="51"/>
    </row>
    <row r="63" spans="1:11">
      <c r="A63" s="52"/>
      <c r="B63" s="20"/>
      <c r="C63" s="20"/>
      <c r="D63" s="20"/>
      <c r="E63" s="20"/>
      <c r="F63" s="20"/>
      <c r="G63" s="20"/>
      <c r="H63" s="20"/>
      <c r="I63" s="20"/>
      <c r="J63" s="20"/>
      <c r="K63" s="51"/>
    </row>
    <row r="64" spans="1:11">
      <c r="A64" s="52"/>
      <c r="B64" s="20"/>
      <c r="C64" s="20"/>
      <c r="D64" s="20"/>
      <c r="E64" s="20"/>
      <c r="F64" s="20"/>
      <c r="G64" s="20"/>
      <c r="H64" s="20"/>
      <c r="I64" s="20"/>
      <c r="J64" s="20"/>
      <c r="K64" s="51"/>
    </row>
    <row r="65" spans="1:11">
      <c r="A65" s="52"/>
      <c r="B65" s="20"/>
      <c r="C65" s="20"/>
      <c r="D65" s="20"/>
      <c r="E65" s="20"/>
      <c r="F65" s="20"/>
      <c r="G65" s="20"/>
      <c r="H65" s="20"/>
      <c r="I65" s="20"/>
      <c r="J65" s="20"/>
      <c r="K65" s="51"/>
    </row>
    <row r="66" spans="1:11">
      <c r="A66" s="52"/>
      <c r="B66" s="20"/>
      <c r="C66" s="20"/>
      <c r="D66" s="20"/>
      <c r="E66" s="20"/>
      <c r="F66" s="20"/>
      <c r="G66" s="20"/>
      <c r="H66" s="20"/>
      <c r="I66" s="20"/>
      <c r="J66" s="20"/>
      <c r="K66" s="51"/>
    </row>
    <row r="67" spans="1:11">
      <c r="A67" s="52"/>
      <c r="B67" s="20"/>
      <c r="C67" s="20"/>
      <c r="D67" s="20"/>
      <c r="E67" s="20"/>
      <c r="F67" s="20"/>
      <c r="G67" s="20"/>
      <c r="H67" s="20"/>
      <c r="I67" s="20"/>
      <c r="J67" s="20"/>
      <c r="K67" s="51"/>
    </row>
    <row r="68" spans="1:11">
      <c r="A68" s="52"/>
      <c r="B68" s="20"/>
      <c r="C68" s="20"/>
      <c r="D68" s="20"/>
      <c r="E68" s="20"/>
      <c r="F68" s="20"/>
      <c r="G68" s="20"/>
      <c r="H68" s="20"/>
      <c r="I68" s="20"/>
      <c r="J68" s="20"/>
      <c r="K68" s="51"/>
    </row>
    <row r="69" spans="1:11">
      <c r="A69" s="52"/>
      <c r="B69" s="20"/>
      <c r="C69" s="20"/>
      <c r="D69" s="20"/>
      <c r="E69" s="20"/>
      <c r="F69" s="20"/>
      <c r="G69" s="20"/>
      <c r="H69" s="20"/>
      <c r="I69" s="20"/>
      <c r="J69" s="20"/>
      <c r="K69" s="51"/>
    </row>
    <row r="70" spans="1:11">
      <c r="A70" s="52"/>
      <c r="B70" s="20"/>
      <c r="C70" s="20"/>
      <c r="D70" s="20"/>
      <c r="E70" s="20"/>
      <c r="F70" s="20"/>
      <c r="G70" s="20"/>
      <c r="H70" s="20"/>
      <c r="I70" s="20"/>
      <c r="J70" s="20"/>
      <c r="K70" s="51"/>
    </row>
    <row r="71" spans="1:11">
      <c r="A71" s="52"/>
      <c r="B71" s="20"/>
      <c r="C71" s="20"/>
      <c r="D71" s="20"/>
      <c r="E71" s="20"/>
      <c r="F71" s="20"/>
      <c r="G71" s="20"/>
      <c r="H71" s="20"/>
      <c r="I71" s="20"/>
      <c r="J71" s="20"/>
      <c r="K71" s="51"/>
    </row>
    <row r="72" spans="1:11">
      <c r="A72" s="52"/>
      <c r="B72" s="20"/>
      <c r="C72" s="20"/>
      <c r="D72" s="20"/>
      <c r="E72" s="20"/>
      <c r="F72" s="20"/>
      <c r="G72" s="20"/>
      <c r="H72" s="20"/>
      <c r="I72" s="20"/>
      <c r="J72" s="20"/>
      <c r="K72" s="51"/>
    </row>
    <row r="73" spans="1:11">
      <c r="A73" s="52"/>
      <c r="B73" s="20"/>
      <c r="C73" s="20"/>
      <c r="D73" s="20"/>
      <c r="E73" s="20"/>
      <c r="F73" s="20"/>
      <c r="G73" s="20"/>
      <c r="H73" s="20"/>
      <c r="I73" s="20"/>
      <c r="J73" s="20"/>
      <c r="K73" s="51"/>
    </row>
    <row r="74" spans="1:11">
      <c r="A74" s="52"/>
      <c r="B74" s="20"/>
      <c r="C74" s="20"/>
      <c r="D74" s="20"/>
      <c r="E74" s="20"/>
      <c r="F74" s="20"/>
      <c r="G74" s="20"/>
      <c r="H74" s="20"/>
      <c r="I74" s="20"/>
      <c r="J74" s="20"/>
      <c r="K74" s="51"/>
    </row>
    <row r="75" spans="1:11">
      <c r="A75" s="52"/>
      <c r="B75" s="20"/>
      <c r="C75" s="20"/>
      <c r="D75" s="20"/>
      <c r="E75" s="20"/>
      <c r="F75" s="20"/>
      <c r="G75" s="20"/>
      <c r="H75" s="20"/>
      <c r="I75" s="20"/>
      <c r="J75" s="20"/>
      <c r="K75" s="51"/>
    </row>
    <row r="76" spans="1:11">
      <c r="A76" s="52"/>
      <c r="B76" s="20"/>
      <c r="C76" s="20"/>
      <c r="D76" s="20"/>
      <c r="E76" s="20"/>
      <c r="F76" s="20"/>
      <c r="G76" s="20"/>
      <c r="H76" s="20"/>
      <c r="I76" s="20"/>
      <c r="J76" s="20"/>
      <c r="K76" s="51"/>
    </row>
    <row r="77" spans="1:11">
      <c r="A77" s="52"/>
      <c r="B77" s="20"/>
      <c r="C77" s="20"/>
      <c r="D77" s="20"/>
      <c r="E77" s="20"/>
      <c r="F77" s="20"/>
      <c r="G77" s="20"/>
      <c r="H77" s="20"/>
      <c r="I77" s="20"/>
      <c r="J77" s="20"/>
      <c r="K77" s="51"/>
    </row>
    <row r="78" spans="1:11">
      <c r="A78" s="52"/>
      <c r="B78" s="20"/>
      <c r="C78" s="20"/>
      <c r="D78" s="20"/>
      <c r="E78" s="20"/>
      <c r="F78" s="20"/>
      <c r="G78" s="20"/>
      <c r="H78" s="20"/>
      <c r="I78" s="20"/>
      <c r="J78" s="20"/>
      <c r="K78" s="51"/>
    </row>
    <row r="79" spans="1:11">
      <c r="A79" s="52"/>
      <c r="B79" s="20"/>
      <c r="C79" s="20"/>
      <c r="D79" s="20"/>
      <c r="E79" s="20"/>
      <c r="F79" s="20"/>
      <c r="G79" s="20"/>
      <c r="H79" s="20"/>
      <c r="I79" s="20"/>
      <c r="J79" s="20"/>
      <c r="K79" s="51"/>
    </row>
    <row r="80" spans="1:11">
      <c r="A80" s="52"/>
      <c r="B80" s="20"/>
      <c r="C80" s="20"/>
      <c r="D80" s="20"/>
      <c r="E80" s="20"/>
      <c r="F80" s="20"/>
      <c r="G80" s="20"/>
      <c r="H80" s="20"/>
      <c r="I80" s="20"/>
      <c r="J80" s="20"/>
      <c r="K80" s="51"/>
    </row>
    <row r="81" spans="1:11">
      <c r="A81" s="52"/>
      <c r="B81" s="20"/>
      <c r="C81" s="20"/>
      <c r="D81" s="20"/>
      <c r="E81" s="20"/>
      <c r="F81" s="20"/>
      <c r="G81" s="20"/>
      <c r="H81" s="20"/>
      <c r="I81" s="20"/>
      <c r="J81" s="20"/>
      <c r="K81" s="51"/>
    </row>
    <row r="82" spans="1:11">
      <c r="A82" s="52"/>
      <c r="B82" s="20"/>
      <c r="C82" s="20"/>
      <c r="D82" s="20"/>
      <c r="E82" s="20"/>
      <c r="F82" s="20"/>
      <c r="G82" s="20"/>
      <c r="H82" s="20"/>
      <c r="I82" s="20"/>
      <c r="J82" s="20"/>
      <c r="K82" s="51"/>
    </row>
    <row r="83" spans="1:11">
      <c r="A83" s="52"/>
      <c r="B83" s="20"/>
      <c r="C83" s="20"/>
      <c r="D83" s="20"/>
      <c r="E83" s="20"/>
      <c r="F83" s="20"/>
      <c r="G83" s="20"/>
      <c r="H83" s="20"/>
      <c r="I83" s="20"/>
      <c r="J83" s="20"/>
      <c r="K83" s="51"/>
    </row>
    <row r="84" spans="1:11">
      <c r="A84" s="52"/>
      <c r="B84" s="20"/>
      <c r="C84" s="20"/>
      <c r="D84" s="20"/>
      <c r="E84" s="20"/>
      <c r="F84" s="20"/>
      <c r="G84" s="20"/>
      <c r="H84" s="20"/>
      <c r="I84" s="20"/>
      <c r="J84" s="20"/>
      <c r="K84" s="51"/>
    </row>
    <row r="85" spans="1:11">
      <c r="A85" s="52"/>
      <c r="B85" s="20"/>
      <c r="C85" s="20"/>
      <c r="D85" s="20"/>
      <c r="E85" s="20"/>
      <c r="F85" s="20"/>
      <c r="G85" s="20"/>
      <c r="H85" s="20"/>
      <c r="I85" s="20"/>
      <c r="J85" s="20"/>
      <c r="K85" s="51"/>
    </row>
    <row r="86" spans="1:11">
      <c r="A86" s="52"/>
      <c r="B86" s="20"/>
      <c r="C86" s="20"/>
      <c r="D86" s="20"/>
      <c r="E86" s="20"/>
      <c r="F86" s="20"/>
      <c r="G86" s="20"/>
      <c r="H86" s="20"/>
      <c r="I86" s="20"/>
      <c r="J86" s="20"/>
      <c r="K86" s="51"/>
    </row>
    <row r="87" spans="1:11">
      <c r="A87" s="52"/>
      <c r="B87" s="20"/>
      <c r="C87" s="20"/>
      <c r="D87" s="20"/>
      <c r="E87" s="20"/>
      <c r="F87" s="20"/>
      <c r="G87" s="20"/>
      <c r="H87" s="20"/>
      <c r="I87" s="20"/>
      <c r="J87" s="20"/>
      <c r="K87" s="51"/>
    </row>
    <row r="88" spans="1:11">
      <c r="A88" s="52"/>
      <c r="B88" s="20"/>
      <c r="C88" s="20"/>
      <c r="D88" s="20"/>
      <c r="E88" s="20"/>
      <c r="F88" s="20"/>
      <c r="G88" s="20"/>
      <c r="H88" s="20"/>
      <c r="I88" s="20"/>
      <c r="J88" s="20"/>
      <c r="K88" s="51"/>
    </row>
    <row r="89" spans="1:11">
      <c r="A89" s="52"/>
      <c r="B89" s="20"/>
      <c r="C89" s="20"/>
      <c r="D89" s="20"/>
      <c r="E89" s="20"/>
      <c r="F89" s="20"/>
      <c r="G89" s="20"/>
      <c r="H89" s="20"/>
      <c r="I89" s="20"/>
      <c r="J89" s="20"/>
      <c r="K89" s="51"/>
    </row>
    <row r="90" spans="1:11">
      <c r="A90" s="52"/>
      <c r="B90" s="20"/>
      <c r="C90" s="20"/>
      <c r="D90" s="20"/>
      <c r="E90" s="20"/>
      <c r="F90" s="20"/>
      <c r="G90" s="20"/>
      <c r="H90" s="20"/>
      <c r="I90" s="20"/>
      <c r="J90" s="20"/>
      <c r="K90" s="51"/>
    </row>
    <row r="91" spans="1:11">
      <c r="A91" s="52"/>
      <c r="B91" s="20"/>
      <c r="C91" s="20"/>
      <c r="D91" s="20"/>
      <c r="E91" s="20"/>
      <c r="F91" s="20"/>
      <c r="G91" s="20"/>
      <c r="H91" s="20"/>
      <c r="I91" s="20"/>
      <c r="J91" s="20"/>
      <c r="K91" s="51"/>
    </row>
    <row r="92" spans="1:11">
      <c r="A92" s="52"/>
      <c r="B92" s="20"/>
      <c r="C92" s="20"/>
      <c r="D92" s="20"/>
      <c r="E92" s="20"/>
      <c r="F92" s="20"/>
      <c r="G92" s="20"/>
      <c r="H92" s="20"/>
      <c r="I92" s="20"/>
      <c r="J92" s="20"/>
      <c r="K92" s="51"/>
    </row>
    <row r="93" spans="1:11">
      <c r="A93" s="52"/>
      <c r="B93" s="20"/>
      <c r="C93" s="20"/>
      <c r="D93" s="20"/>
      <c r="E93" s="20"/>
      <c r="F93" s="20"/>
      <c r="G93" s="20"/>
      <c r="H93" s="20"/>
      <c r="I93" s="20"/>
      <c r="J93" s="20"/>
      <c r="K93" s="51"/>
    </row>
    <row r="94" spans="1:11">
      <c r="A94" s="52"/>
      <c r="B94" s="20"/>
      <c r="C94" s="20"/>
      <c r="D94" s="20"/>
      <c r="E94" s="20"/>
      <c r="F94" s="20"/>
      <c r="G94" s="20"/>
      <c r="H94" s="20"/>
      <c r="I94" s="20"/>
      <c r="J94" s="20"/>
      <c r="K94" s="51"/>
    </row>
    <row r="95" spans="1:11">
      <c r="A95" s="52"/>
      <c r="B95" s="20"/>
      <c r="C95" s="20"/>
      <c r="D95" s="20"/>
      <c r="E95" s="20"/>
      <c r="F95" s="20"/>
      <c r="G95" s="20"/>
      <c r="H95" s="20"/>
      <c r="I95" s="20"/>
      <c r="J95" s="20"/>
      <c r="K95" s="51"/>
    </row>
    <row r="96" spans="1:11">
      <c r="A96" s="52"/>
      <c r="B96" s="20"/>
      <c r="C96" s="20"/>
      <c r="D96" s="20"/>
      <c r="E96" s="20"/>
      <c r="F96" s="20"/>
      <c r="G96" s="20"/>
      <c r="H96" s="20"/>
      <c r="I96" s="20"/>
      <c r="J96" s="20"/>
      <c r="K96" s="51"/>
    </row>
    <row r="97" spans="1:11">
      <c r="A97" s="52"/>
      <c r="B97" s="20"/>
      <c r="C97" s="20"/>
      <c r="D97" s="20"/>
      <c r="E97" s="20"/>
      <c r="F97" s="20"/>
      <c r="G97" s="20"/>
      <c r="H97" s="20"/>
      <c r="I97" s="20"/>
      <c r="J97" s="20"/>
      <c r="K97" s="51"/>
    </row>
    <row r="98" spans="1:11">
      <c r="A98" s="52"/>
      <c r="B98" s="20"/>
      <c r="C98" s="20"/>
      <c r="D98" s="20"/>
      <c r="E98" s="20"/>
      <c r="F98" s="20"/>
      <c r="G98" s="20"/>
      <c r="H98" s="20"/>
      <c r="I98" s="20"/>
      <c r="J98" s="20"/>
      <c r="K98" s="51"/>
    </row>
    <row r="99" spans="1:11">
      <c r="A99" s="52"/>
      <c r="B99" s="20"/>
      <c r="C99" s="20"/>
      <c r="D99" s="20"/>
      <c r="E99" s="20"/>
      <c r="F99" s="20"/>
      <c r="G99" s="20"/>
      <c r="H99" s="20"/>
      <c r="I99" s="20"/>
      <c r="J99" s="20"/>
      <c r="K99" s="51"/>
    </row>
    <row r="100" spans="1:11">
      <c r="A100" s="52"/>
      <c r="B100" s="20"/>
      <c r="C100" s="20"/>
      <c r="D100" s="20"/>
      <c r="E100" s="20"/>
      <c r="F100" s="20"/>
      <c r="G100" s="20"/>
      <c r="H100" s="20"/>
      <c r="I100" s="20"/>
      <c r="J100" s="20"/>
      <c r="K100" s="51"/>
    </row>
    <row r="101" spans="1:11">
      <c r="A101" s="52"/>
      <c r="B101" s="20"/>
      <c r="C101" s="20"/>
      <c r="D101" s="20"/>
      <c r="E101" s="20"/>
      <c r="F101" s="20"/>
      <c r="G101" s="20"/>
      <c r="H101" s="20"/>
      <c r="I101" s="20"/>
      <c r="J101" s="20"/>
      <c r="K101" s="51"/>
    </row>
    <row r="102" spans="1:11">
      <c r="A102" s="52"/>
      <c r="B102" s="20"/>
      <c r="C102" s="20"/>
      <c r="D102" s="20"/>
      <c r="E102" s="20"/>
      <c r="F102" s="20"/>
      <c r="G102" s="20"/>
      <c r="H102" s="20"/>
      <c r="I102" s="20"/>
      <c r="J102" s="20"/>
      <c r="K102" s="51"/>
    </row>
    <row r="103" spans="1:11">
      <c r="A103" s="52"/>
      <c r="B103" s="20"/>
      <c r="C103" s="20"/>
      <c r="D103" s="20"/>
      <c r="E103" s="20"/>
      <c r="F103" s="20"/>
      <c r="G103" s="20"/>
      <c r="H103" s="20"/>
      <c r="I103" s="20"/>
      <c r="J103" s="20"/>
      <c r="K103" s="51"/>
    </row>
    <row r="104" spans="1:11">
      <c r="A104" s="52"/>
      <c r="B104" s="20"/>
      <c r="C104" s="20"/>
      <c r="D104" s="20"/>
      <c r="E104" s="20"/>
      <c r="F104" s="20"/>
      <c r="G104" s="20"/>
      <c r="H104" s="20"/>
      <c r="I104" s="20"/>
      <c r="J104" s="20"/>
      <c r="K104" s="51"/>
    </row>
    <row r="105" spans="1:11">
      <c r="A105" s="52"/>
      <c r="B105" s="20"/>
      <c r="C105" s="20"/>
      <c r="D105" s="20"/>
      <c r="E105" s="20"/>
      <c r="F105" s="20"/>
      <c r="G105" s="20"/>
      <c r="H105" s="20"/>
      <c r="I105" s="20"/>
      <c r="J105" s="20"/>
      <c r="K105" s="51"/>
    </row>
    <row r="106" spans="1:11">
      <c r="A106" s="52"/>
      <c r="B106" s="20"/>
      <c r="C106" s="20"/>
      <c r="D106" s="20"/>
      <c r="E106" s="20"/>
      <c r="F106" s="20"/>
      <c r="G106" s="20"/>
      <c r="H106" s="20"/>
      <c r="I106" s="20"/>
      <c r="J106" s="20"/>
      <c r="K106" s="51"/>
    </row>
    <row r="107" spans="1:11">
      <c r="A107" s="52"/>
      <c r="B107" s="20"/>
      <c r="C107" s="20"/>
      <c r="D107" s="20"/>
      <c r="E107" s="20"/>
      <c r="F107" s="20"/>
      <c r="G107" s="20"/>
      <c r="H107" s="20"/>
      <c r="I107" s="20"/>
      <c r="J107" s="20"/>
      <c r="K107" s="51"/>
    </row>
    <row r="108" spans="1:11">
      <c r="A108" s="52"/>
      <c r="B108" s="20"/>
      <c r="C108" s="20"/>
      <c r="D108" s="20"/>
      <c r="E108" s="20"/>
      <c r="F108" s="20"/>
      <c r="G108" s="20"/>
      <c r="H108" s="20"/>
      <c r="I108" s="20"/>
      <c r="J108" s="20"/>
      <c r="K108" s="51"/>
    </row>
    <row r="109" spans="1:11">
      <c r="A109" s="52"/>
      <c r="B109" s="20"/>
      <c r="C109" s="20"/>
      <c r="D109" s="20"/>
      <c r="E109" s="20"/>
      <c r="F109" s="20"/>
      <c r="G109" s="20"/>
      <c r="H109" s="20"/>
      <c r="I109" s="20"/>
      <c r="J109" s="20"/>
      <c r="K109" s="51"/>
    </row>
    <row r="110" spans="1:11">
      <c r="A110" s="52"/>
      <c r="B110" s="20"/>
      <c r="C110" s="20"/>
      <c r="D110" s="20"/>
      <c r="E110" s="20"/>
      <c r="F110" s="20"/>
      <c r="G110" s="20"/>
      <c r="H110" s="20"/>
      <c r="I110" s="20"/>
      <c r="J110" s="20"/>
      <c r="K110" s="51"/>
    </row>
    <row r="111" spans="1:11">
      <c r="A111" s="52"/>
      <c r="B111" s="20"/>
      <c r="C111" s="20"/>
      <c r="D111" s="20"/>
      <c r="E111" s="20"/>
      <c r="F111" s="20"/>
      <c r="G111" s="20"/>
      <c r="H111" s="20"/>
      <c r="I111" s="20"/>
      <c r="J111" s="20"/>
      <c r="K111" s="51"/>
    </row>
    <row r="112" spans="1:11">
      <c r="A112" s="52"/>
      <c r="B112" s="20"/>
      <c r="C112" s="20"/>
      <c r="D112" s="20"/>
      <c r="E112" s="20"/>
      <c r="F112" s="20"/>
      <c r="G112" s="20"/>
      <c r="H112" s="20"/>
      <c r="I112" s="20"/>
      <c r="J112" s="20"/>
      <c r="K112" s="51"/>
    </row>
    <row r="113" spans="1:11">
      <c r="A113" s="52"/>
      <c r="B113" s="20"/>
      <c r="C113" s="20"/>
      <c r="D113" s="20"/>
      <c r="E113" s="20"/>
      <c r="F113" s="20"/>
      <c r="G113" s="20"/>
      <c r="H113" s="20"/>
      <c r="I113" s="20"/>
      <c r="J113" s="20"/>
      <c r="K113" s="51"/>
    </row>
    <row r="114" spans="1:11">
      <c r="A114" s="52"/>
      <c r="B114" s="20"/>
      <c r="C114" s="20"/>
      <c r="D114" s="20"/>
      <c r="E114" s="20"/>
      <c r="F114" s="20"/>
      <c r="G114" s="20"/>
      <c r="H114" s="20"/>
      <c r="I114" s="20"/>
      <c r="J114" s="20"/>
      <c r="K114" s="51"/>
    </row>
    <row r="115" spans="1:11">
      <c r="A115" s="52"/>
      <c r="B115" s="20"/>
      <c r="C115" s="20"/>
      <c r="D115" s="20"/>
      <c r="E115" s="20"/>
      <c r="F115" s="20"/>
      <c r="G115" s="20"/>
      <c r="H115" s="20"/>
      <c r="I115" s="20"/>
      <c r="J115" s="20"/>
      <c r="K115" s="51"/>
    </row>
    <row r="116" spans="1:11">
      <c r="A116" s="52"/>
      <c r="B116" s="20"/>
      <c r="C116" s="20"/>
      <c r="D116" s="20"/>
      <c r="E116" s="20"/>
      <c r="F116" s="20"/>
      <c r="G116" s="20"/>
      <c r="H116" s="20"/>
      <c r="I116" s="20"/>
      <c r="J116" s="20"/>
      <c r="K116" s="51"/>
    </row>
    <row r="117" spans="1:11">
      <c r="A117" s="52"/>
      <c r="B117" s="20"/>
      <c r="C117" s="20"/>
      <c r="D117" s="20"/>
      <c r="E117" s="20"/>
      <c r="F117" s="20"/>
      <c r="G117" s="20"/>
      <c r="H117" s="20"/>
      <c r="I117" s="20"/>
      <c r="J117" s="20"/>
      <c r="K117" s="51"/>
    </row>
    <row r="118" spans="1:11">
      <c r="A118" s="52"/>
      <c r="B118" s="20"/>
      <c r="C118" s="20"/>
      <c r="D118" s="20"/>
      <c r="E118" s="20"/>
      <c r="F118" s="20"/>
      <c r="G118" s="20"/>
      <c r="H118" s="20"/>
      <c r="I118" s="20"/>
      <c r="J118" s="20"/>
      <c r="K118" s="51"/>
    </row>
    <row r="119" spans="1:11">
      <c r="A119" s="52"/>
      <c r="B119" s="20"/>
      <c r="C119" s="20"/>
      <c r="D119" s="20"/>
      <c r="E119" s="20"/>
      <c r="F119" s="20"/>
      <c r="G119" s="20"/>
      <c r="H119" s="20"/>
      <c r="I119" s="20"/>
      <c r="J119" s="20"/>
      <c r="K119" s="51"/>
    </row>
    <row r="120" spans="1:11">
      <c r="A120" s="52"/>
      <c r="B120" s="20"/>
      <c r="C120" s="20"/>
      <c r="D120" s="20"/>
      <c r="E120" s="20"/>
      <c r="F120" s="20"/>
      <c r="G120" s="20"/>
      <c r="H120" s="20"/>
      <c r="I120" s="20"/>
      <c r="J120" s="20"/>
      <c r="K120" s="51"/>
    </row>
    <row r="121" spans="1:11">
      <c r="A121" s="52"/>
      <c r="B121" s="20"/>
      <c r="C121" s="20"/>
      <c r="D121" s="20"/>
      <c r="E121" s="20"/>
      <c r="F121" s="20"/>
      <c r="G121" s="20"/>
      <c r="H121" s="20"/>
      <c r="I121" s="20"/>
      <c r="J121" s="20"/>
      <c r="K121" s="51"/>
    </row>
    <row r="122" spans="1:11">
      <c r="A122" s="52"/>
      <c r="B122" s="20"/>
      <c r="C122" s="20"/>
      <c r="D122" s="20"/>
      <c r="E122" s="20"/>
      <c r="F122" s="20"/>
      <c r="G122" s="20"/>
      <c r="H122" s="20"/>
      <c r="I122" s="20"/>
      <c r="J122" s="20"/>
      <c r="K122" s="51"/>
    </row>
    <row r="123" spans="1:11">
      <c r="A123" s="52"/>
      <c r="B123" s="20"/>
      <c r="C123" s="20"/>
      <c r="D123" s="20"/>
      <c r="E123" s="20"/>
      <c r="F123" s="20"/>
      <c r="G123" s="20"/>
      <c r="H123" s="20"/>
      <c r="I123" s="20"/>
      <c r="J123" s="20"/>
      <c r="K123" s="51"/>
    </row>
    <row r="124" spans="1:11">
      <c r="A124" s="52"/>
      <c r="B124" s="20"/>
      <c r="C124" s="20"/>
      <c r="D124" s="20"/>
      <c r="E124" s="20"/>
      <c r="F124" s="20"/>
      <c r="G124" s="20"/>
      <c r="H124" s="20"/>
      <c r="I124" s="20"/>
      <c r="J124" s="20"/>
      <c r="K124" s="51"/>
    </row>
    <row r="125" spans="1:11">
      <c r="A125" s="52"/>
      <c r="B125" s="20"/>
      <c r="C125" s="20"/>
      <c r="D125" s="20"/>
      <c r="E125" s="20"/>
      <c r="F125" s="20"/>
      <c r="G125" s="20"/>
      <c r="H125" s="20"/>
      <c r="I125" s="20"/>
      <c r="J125" s="20"/>
      <c r="K125" s="51"/>
    </row>
    <row r="126" spans="1:11">
      <c r="A126" s="52"/>
      <c r="B126" s="20"/>
      <c r="C126" s="20"/>
      <c r="D126" s="20"/>
      <c r="E126" s="20"/>
      <c r="F126" s="20"/>
      <c r="G126" s="20"/>
      <c r="H126" s="20"/>
      <c r="I126" s="20"/>
      <c r="J126" s="20"/>
      <c r="K126" s="51"/>
    </row>
    <row r="127" spans="1:11">
      <c r="A127" s="52"/>
      <c r="B127" s="20"/>
      <c r="C127" s="20"/>
      <c r="D127" s="20"/>
      <c r="E127" s="20"/>
      <c r="F127" s="20"/>
      <c r="G127" s="20"/>
      <c r="H127" s="20"/>
      <c r="I127" s="20"/>
      <c r="J127" s="20"/>
      <c r="K127" s="51"/>
    </row>
    <row r="128" spans="1:11">
      <c r="A128" s="52"/>
      <c r="B128" s="20"/>
      <c r="C128" s="20"/>
      <c r="D128" s="20"/>
      <c r="E128" s="20"/>
      <c r="F128" s="20"/>
      <c r="G128" s="20"/>
      <c r="H128" s="20"/>
      <c r="I128" s="20"/>
      <c r="J128" s="20"/>
      <c r="K128" s="51"/>
    </row>
    <row r="129" spans="1:11">
      <c r="A129" s="52"/>
      <c r="B129" s="20"/>
      <c r="C129" s="20"/>
      <c r="D129" s="20"/>
      <c r="E129" s="20"/>
      <c r="F129" s="20"/>
      <c r="G129" s="20"/>
      <c r="H129" s="20"/>
      <c r="I129" s="20"/>
      <c r="J129" s="20"/>
      <c r="K129" s="51"/>
    </row>
    <row r="130" spans="1:11">
      <c r="A130" s="52"/>
      <c r="B130" s="20"/>
      <c r="C130" s="20"/>
      <c r="D130" s="20"/>
      <c r="E130" s="20"/>
      <c r="F130" s="20"/>
      <c r="G130" s="20"/>
      <c r="H130" s="20"/>
      <c r="I130" s="20"/>
      <c r="J130" s="20"/>
      <c r="K130" s="51"/>
    </row>
    <row r="131" spans="1:11">
      <c r="A131" s="52"/>
      <c r="B131" s="20"/>
      <c r="C131" s="20"/>
      <c r="D131" s="20"/>
      <c r="E131" s="20"/>
      <c r="F131" s="20"/>
      <c r="G131" s="20"/>
      <c r="H131" s="20"/>
      <c r="I131" s="20"/>
      <c r="J131" s="20"/>
      <c r="K131" s="51"/>
    </row>
    <row r="132" spans="1:11">
      <c r="A132" s="52"/>
      <c r="B132" s="20"/>
      <c r="C132" s="20"/>
      <c r="D132" s="20"/>
      <c r="E132" s="20"/>
      <c r="F132" s="20"/>
      <c r="G132" s="20"/>
      <c r="H132" s="20"/>
      <c r="I132" s="20"/>
      <c r="J132" s="20"/>
      <c r="K132" s="51"/>
    </row>
    <row r="133" spans="1:11">
      <c r="A133" s="52"/>
      <c r="B133" s="20"/>
      <c r="C133" s="20"/>
      <c r="D133" s="20"/>
      <c r="E133" s="20"/>
      <c r="F133" s="20"/>
      <c r="G133" s="20"/>
      <c r="H133" s="20"/>
      <c r="I133" s="20"/>
      <c r="J133" s="20"/>
      <c r="K133" s="51"/>
    </row>
    <row r="134" spans="1:11">
      <c r="A134" s="52"/>
      <c r="B134" s="20"/>
      <c r="C134" s="20"/>
      <c r="D134" s="20"/>
      <c r="E134" s="20"/>
      <c r="F134" s="20"/>
      <c r="G134" s="20"/>
      <c r="H134" s="20"/>
      <c r="I134" s="20"/>
      <c r="J134" s="20"/>
      <c r="K134" s="51"/>
    </row>
    <row r="135" spans="1:11">
      <c r="A135" s="50"/>
      <c r="B135" s="20"/>
      <c r="C135" s="20"/>
      <c r="D135" s="20"/>
      <c r="E135" s="20"/>
      <c r="F135" s="20"/>
      <c r="G135" s="20"/>
      <c r="H135" s="20"/>
      <c r="I135" s="20"/>
      <c r="J135" s="20"/>
      <c r="K135" s="51"/>
    </row>
    <row r="136" spans="1:11">
      <c r="A136" s="50"/>
      <c r="B136" s="20"/>
      <c r="C136" s="20"/>
      <c r="D136" s="20"/>
      <c r="E136" s="20"/>
      <c r="F136" s="20"/>
      <c r="G136" s="20"/>
      <c r="H136" s="20"/>
      <c r="I136" s="20"/>
      <c r="J136" s="20"/>
      <c r="K136" s="5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286DA0-7A72-4607-BC35-229F4CEA7CC9}">
          <x14:formula1>
            <xm:f>Report!$A$9:$A$40</xm:f>
          </x14:formula1>
          <xm:sqref>A4:A136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C876F67DF94449AB901E20D0B16068" ma:contentTypeVersion="17" ma:contentTypeDescription="Create a new document." ma:contentTypeScope="" ma:versionID="4d7e5c2fe675a23b87a2970f6af75c48">
  <xsd:schema xmlns:xsd="http://www.w3.org/2001/XMLSchema" xmlns:xs="http://www.w3.org/2001/XMLSchema" xmlns:p="http://schemas.microsoft.com/office/2006/metadata/properties" xmlns:ns2="3ca8ec79-61db-4d0a-8def-ed02265cbf64" xmlns:ns3="fb4bf39c-ebd2-47e5-8cf7-3addc12ccbf5" targetNamespace="http://schemas.microsoft.com/office/2006/metadata/properties" ma:root="true" ma:fieldsID="2f7446399657995f9ac8a5e7da6373a0" ns2:_="" ns3:_="">
    <xsd:import namespace="3ca8ec79-61db-4d0a-8def-ed02265cbf64"/>
    <xsd:import namespace="fb4bf39c-ebd2-47e5-8cf7-3addc12ccb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8ec79-61db-4d0a-8def-ed02265cbf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ce7d263-4b44-46c4-a2a8-8b982b8603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bf39c-ebd2-47e5-8cf7-3addc12ccb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346c41f-e3c2-448c-b9fb-d2f403b34b03}" ma:internalName="TaxCatchAll" ma:showField="CatchAllData" ma:web="fb4bf39c-ebd2-47e5-8cf7-3addc12ccb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a8ec79-61db-4d0a-8def-ed02265cbf64">
      <Terms xmlns="http://schemas.microsoft.com/office/infopath/2007/PartnerControls"/>
    </lcf76f155ced4ddcb4097134ff3c332f>
    <TaxCatchAll xmlns="fb4bf39c-ebd2-47e5-8cf7-3addc12ccbf5" xsi:nil="true"/>
    <SharedWithUsers xmlns="fb4bf39c-ebd2-47e5-8cf7-3addc12ccbf5">
      <UserInfo>
        <DisplayName>Ekaterina (Katya) Rosolovskaya</DisplayName>
        <AccountId>2115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23326F4-F254-4A5D-A397-3FDBCB77DB84}"/>
</file>

<file path=customXml/itemProps2.xml><?xml version="1.0" encoding="utf-8"?>
<ds:datastoreItem xmlns:ds="http://schemas.openxmlformats.org/officeDocument/2006/customXml" ds:itemID="{74A0A1FD-6B97-460D-8CA9-34AD93426D3A}"/>
</file>

<file path=customXml/itemProps3.xml><?xml version="1.0" encoding="utf-8"?>
<ds:datastoreItem xmlns:ds="http://schemas.openxmlformats.org/officeDocument/2006/customXml" ds:itemID="{BF17FBAA-6F2C-4C33-99B4-19862650B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Sheilagh Cardosa</dc:creator>
  <cp:keywords/>
  <dc:description/>
  <cp:lastModifiedBy/>
  <cp:revision/>
  <dcterms:created xsi:type="dcterms:W3CDTF">2022-05-11T14:05:03Z</dcterms:created>
  <dcterms:modified xsi:type="dcterms:W3CDTF">2023-11-02T16:11:09Z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0x01010082C876F67DF94449AB901E20D0B16068</vt:lpwstr>
  </property>
  <property fmtid="{D5CDD505-2E9C-101B-9397-08002B2CF9AE}" pid="3" name="MediaServiceImageTags">
    <vt:lpwstr/>
  </property>
</Properties>
</file>