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ress.sharepoint.com/sites/Orgdata/Shared Documents/Procedures Manual/Procedures Manual/B. Finance Policy Forms/"/>
    </mc:Choice>
  </mc:AlternateContent>
  <xr:revisionPtr revIDLastSave="0" documentId="8_{6934AC21-F6EF-4947-B375-57D12EFCDADA}" xr6:coauthVersionLast="47" xr6:coauthVersionMax="47" xr10:uidLastSave="{00000000-0000-0000-0000-000000000000}"/>
  <bookViews>
    <workbookView xWindow="-120" yWindow="-120" windowWidth="29040" windowHeight="15720" firstSheet="1" activeTab="1" xr2:uid="{74FCB8DA-8566-47D5-9A7F-86341170A333}"/>
  </bookViews>
  <sheets>
    <sheet name="Budget" sheetId="1" r:id="rId1"/>
    <sheet name="Report" sheetId="4" r:id="rId2"/>
    <sheet name="List of expens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I13" i="1"/>
  <c r="F13" i="4"/>
  <c r="F17" i="4" s="1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G29" i="4"/>
  <c r="G28" i="4"/>
  <c r="G27" i="4"/>
  <c r="G26" i="4"/>
  <c r="G25" i="4"/>
  <c r="G24" i="4"/>
  <c r="G23" i="4"/>
  <c r="G22" i="4"/>
  <c r="G15" i="4"/>
  <c r="G14" i="4"/>
  <c r="F34" i="4"/>
  <c r="K34" i="1"/>
  <c r="K17" i="1"/>
  <c r="K36" i="1" s="1"/>
  <c r="K38" i="1" s="1"/>
  <c r="E33" i="4"/>
  <c r="G33" i="4" s="1"/>
  <c r="E32" i="4"/>
  <c r="G32" i="4" s="1"/>
  <c r="E31" i="4"/>
  <c r="G31" i="4" s="1"/>
  <c r="E30" i="4"/>
  <c r="G30" i="4" s="1"/>
  <c r="E29" i="4"/>
  <c r="E28" i="4"/>
  <c r="E27" i="4"/>
  <c r="E26" i="4"/>
  <c r="E25" i="4"/>
  <c r="E24" i="4"/>
  <c r="E23" i="4"/>
  <c r="E22" i="4"/>
  <c r="E21" i="4"/>
  <c r="G21" i="4" s="1"/>
  <c r="E20" i="4"/>
  <c r="G20" i="4" s="1"/>
  <c r="E19" i="4"/>
  <c r="E34" i="4" s="1"/>
  <c r="E16" i="4"/>
  <c r="G16" i="4" s="1"/>
  <c r="E15" i="4"/>
  <c r="E14" i="4"/>
  <c r="E13" i="4"/>
  <c r="E17" i="4" s="1"/>
  <c r="G13" i="4" l="1"/>
  <c r="G17" i="4" s="1"/>
  <c r="F36" i="4"/>
  <c r="F38" i="4" s="1"/>
  <c r="E36" i="4"/>
  <c r="E38" i="4" s="1"/>
  <c r="G19" i="4"/>
  <c r="G34" i="4"/>
  <c r="G36" i="4"/>
  <c r="G38" i="4" s="1"/>
  <c r="C33" i="4" l="1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6" i="4"/>
  <c r="C15" i="4"/>
  <c r="C14" i="4"/>
  <c r="C13" i="4"/>
  <c r="B29" i="1"/>
  <c r="B30" i="1" s="1"/>
  <c r="B31" i="1" s="1"/>
  <c r="B32" i="1" s="1"/>
  <c r="B33" i="1" s="1"/>
  <c r="B21" i="1"/>
  <c r="B22" i="1" s="1"/>
  <c r="B23" i="1" s="1"/>
  <c r="B24" i="1" s="1"/>
  <c r="B25" i="1" s="1"/>
  <c r="B26" i="1" s="1"/>
  <c r="B27" i="1" s="1"/>
  <c r="B20" i="1"/>
  <c r="B29" i="4"/>
  <c r="B30" i="4" s="1"/>
  <c r="B31" i="4" s="1"/>
  <c r="B32" i="4" s="1"/>
  <c r="B33" i="4" s="1"/>
  <c r="B20" i="4"/>
  <c r="B21" i="4" s="1"/>
  <c r="B22" i="4" s="1"/>
  <c r="B23" i="4" s="1"/>
  <c r="B24" i="4" s="1"/>
  <c r="B25" i="4" s="1"/>
  <c r="B26" i="4" s="1"/>
  <c r="B27" i="4" s="1"/>
  <c r="K6" i="6" l="1"/>
  <c r="K4" i="6"/>
</calcChain>
</file>

<file path=xl/sharedStrings.xml><?xml version="1.0" encoding="utf-8"?>
<sst xmlns="http://schemas.openxmlformats.org/spreadsheetml/2006/main" count="88" uniqueCount="62">
  <si>
    <t>BUDGET TEMPLATE FOR FINANCIAL SUPPORT</t>
  </si>
  <si>
    <t>LITIGATION WORKSHOPS</t>
  </si>
  <si>
    <t>Name of Organisation:</t>
  </si>
  <si>
    <t>Project Title:</t>
  </si>
  <si>
    <t>Country:</t>
  </si>
  <si>
    <t>Dates:</t>
  </si>
  <si>
    <t>Currency:</t>
  </si>
  <si>
    <t>Type</t>
  </si>
  <si>
    <t>Details</t>
  </si>
  <si>
    <t>Currency</t>
  </si>
  <si>
    <t>Unit</t>
  </si>
  <si>
    <t># of Units</t>
  </si>
  <si>
    <t>Unit Value</t>
  </si>
  <si>
    <t>TOTAL</t>
  </si>
  <si>
    <t>Exchange Rate</t>
  </si>
  <si>
    <t>Total in Euros</t>
  </si>
  <si>
    <t>Justification</t>
  </si>
  <si>
    <t>Staffing</t>
  </si>
  <si>
    <t>Staff member 1</t>
  </si>
  <si>
    <t>per month</t>
  </si>
  <si>
    <t>Staff member 2</t>
  </si>
  <si>
    <t>Staff member 3</t>
  </si>
  <si>
    <t>etc</t>
  </si>
  <si>
    <t xml:space="preserve">Subtotal Staffing </t>
  </si>
  <si>
    <t>Workshop Costs</t>
  </si>
  <si>
    <t>Travel costs</t>
  </si>
  <si>
    <t>Venue hire</t>
  </si>
  <si>
    <t>Includes medical costs</t>
  </si>
  <si>
    <t>Lunch and dinner etc.</t>
  </si>
  <si>
    <t>(take from Letizia's version)</t>
  </si>
  <si>
    <t>2.10</t>
  </si>
  <si>
    <t>Help</t>
  </si>
  <si>
    <t>Subtotal Project Costs</t>
  </si>
  <si>
    <t>IV</t>
  </si>
  <si>
    <t>Overhead</t>
  </si>
  <si>
    <t>Support (rent, admininstration, IT support etc)</t>
  </si>
  <si>
    <t>7% of grant</t>
  </si>
  <si>
    <t>Total Cost</t>
  </si>
  <si>
    <t>Notes to complete the budget</t>
  </si>
  <si>
    <t>1. Please include one specific cost per line, and explain why it is needed in column L</t>
  </si>
  <si>
    <t>2. Provide the budget in your national currency, or in USD, or Euro. The final budget cost should be in Euros.</t>
  </si>
  <si>
    <t>3. For the exchange rate in column H please use InforEuro:</t>
  </si>
  <si>
    <t>https://commission.europa.eu/funding-tenders/procedures-guidelines-tenders/information-contractors-and-beneficiaries/exchange-rate-inforeuro_en</t>
  </si>
  <si>
    <t xml:space="preserve">FINANCIAL REPORT </t>
  </si>
  <si>
    <t>Budget</t>
  </si>
  <si>
    <t>Actual Spent</t>
  </si>
  <si>
    <t>Variance</t>
  </si>
  <si>
    <t>Subtotal</t>
  </si>
  <si>
    <t>Budget Line No:</t>
  </si>
  <si>
    <t>Budget Desription</t>
  </si>
  <si>
    <t>Name of 
supplier</t>
  </si>
  <si>
    <t>Accounting reference</t>
  </si>
  <si>
    <t xml:space="preserve">Date </t>
  </si>
  <si>
    <t xml:space="preserve">Description of item 
</t>
  </si>
  <si>
    <t>Date of payment</t>
  </si>
  <si>
    <t>Amount 
in Currency</t>
  </si>
  <si>
    <t>Exchange rate</t>
  </si>
  <si>
    <t>Total EUR</t>
  </si>
  <si>
    <t>Kenya Airways</t>
  </si>
  <si>
    <t>Return flight for XYZ</t>
  </si>
  <si>
    <t>USD</t>
  </si>
  <si>
    <t>Return flight for 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</si>
</sst>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0.00000"/>
    <numFmt numFmtId="167" formatCode="[$-409]d\-mmm\-yy;@"/>
    <numFmt numFmtId="168" formatCode="_-* #,##0_-;\-* #,##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5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7" fontId="0" fillId="0" borderId="1" xfId="0" applyNumberFormat="1" applyBorder="1" applyAlignment="1">
      <alignment horizontal="center"/>
    </xf>
    <xf numFmtId="0" fontId="3" fillId="0" borderId="1" xfId="0" quotePrefix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/>
    </xf>
    <xf numFmtId="166" fontId="0" fillId="0" borderId="1" xfId="0" applyNumberFormat="1" applyBorder="1"/>
    <xf numFmtId="165" fontId="0" fillId="0" borderId="1" xfId="0" applyNumberFormat="1" applyBorder="1"/>
    <xf numFmtId="0" fontId="7" fillId="0" borderId="1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165" fontId="0" fillId="0" borderId="2" xfId="0" applyNumberFormat="1" applyBorder="1"/>
    <xf numFmtId="0" fontId="6" fillId="0" borderId="1" xfId="1" applyBorder="1" applyAlignment="1">
      <alignment horizontal="left" vertical="center" wrapText="1"/>
    </xf>
    <xf numFmtId="0" fontId="0" fillId="0" borderId="5" xfId="0" applyBorder="1"/>
    <xf numFmtId="0" fontId="0" fillId="0" borderId="3" xfId="0" applyBorder="1"/>
    <xf numFmtId="0" fontId="9" fillId="0" borderId="1" xfId="0" applyFont="1" applyBorder="1" applyAlignment="1">
      <alignment horizontal="center"/>
    </xf>
    <xf numFmtId="164" fontId="0" fillId="0" borderId="1" xfId="0" applyNumberFormat="1" applyBorder="1"/>
    <xf numFmtId="9" fontId="0" fillId="0" borderId="1" xfId="0" applyNumberFormat="1" applyBorder="1" applyAlignment="1">
      <alignment horizontal="left"/>
    </xf>
    <xf numFmtId="168" fontId="0" fillId="0" borderId="1" xfId="0" applyNumberForma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9" fillId="2" borderId="1" xfId="0" applyNumberFormat="1" applyFont="1" applyFill="1" applyBorder="1"/>
    <xf numFmtId="168" fontId="0" fillId="2" borderId="1" xfId="0" applyNumberForma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168" fontId="0" fillId="4" borderId="1" xfId="0" applyNumberFormat="1" applyFill="1" applyBorder="1"/>
    <xf numFmtId="0" fontId="1" fillId="4" borderId="1" xfId="0" applyFont="1" applyFill="1" applyBorder="1"/>
    <xf numFmtId="0" fontId="9" fillId="4" borderId="1" xfId="0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11" fillId="0" borderId="0" xfId="0" applyFont="1"/>
    <xf numFmtId="0" fontId="7" fillId="0" borderId="0" xfId="0" applyFont="1"/>
    <xf numFmtId="0" fontId="8" fillId="0" borderId="0" xfId="2"/>
    <xf numFmtId="0" fontId="12" fillId="5" borderId="1" xfId="0" applyFont="1" applyFill="1" applyBorder="1" applyAlignment="1">
      <alignment wrapText="1"/>
    </xf>
    <xf numFmtId="0" fontId="9" fillId="0" borderId="1" xfId="0" quotePrefix="1" applyFont="1" applyBorder="1" applyAlignment="1">
      <alignment horizontal="center"/>
    </xf>
    <xf numFmtId="4" fontId="0" fillId="0" borderId="1" xfId="0" applyNumberFormat="1" applyBorder="1"/>
    <xf numFmtId="4" fontId="0" fillId="2" borderId="1" xfId="0" applyNumberFormat="1" applyFill="1" applyBorder="1"/>
    <xf numFmtId="4" fontId="0" fillId="4" borderId="1" xfId="0" applyNumberFormat="1" applyFill="1" applyBorder="1"/>
    <xf numFmtId="0" fontId="6" fillId="0" borderId="1" xfId="1" quotePrefix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5" xfId="0" applyNumberFormat="1" applyBorder="1"/>
    <xf numFmtId="4" fontId="0" fillId="0" borderId="3" xfId="0" applyNumberFormat="1" applyBorder="1"/>
    <xf numFmtId="4" fontId="1" fillId="0" borderId="1" xfId="0" applyNumberFormat="1" applyFont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</cellXfs>
  <cellStyles count="3">
    <cellStyle name="Hyperlink" xfId="2" builtinId="8"/>
    <cellStyle name="Normal" xfId="0" builtinId="0"/>
    <cellStyle name="Normal 2" xfId="1" xr:uid="{F1B44FBE-2304-4B33-90A6-CD4373720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2674165</xdr:colOff>
      <xdr:row>6</xdr:row>
      <xdr:rowOff>70556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95F02-519A-46C9-BC0C-23A58A741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20924" cy="189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528D7-BC5B-476A-B2E1-B16782BC2588}">
  <sheetPr>
    <pageSetUpPr fitToPage="1"/>
  </sheetPr>
  <dimension ref="B1:M46"/>
  <sheetViews>
    <sheetView showGridLines="0" topLeftCell="A8" zoomScale="81" workbookViewId="0">
      <selection activeCell="K14" sqref="K14"/>
    </sheetView>
  </sheetViews>
  <sheetFormatPr defaultColWidth="8.7109375" defaultRowHeight="15" customHeight="1"/>
  <cols>
    <col min="1" max="1" width="3" customWidth="1"/>
    <col min="2" max="2" width="6.7109375" customWidth="1"/>
    <col min="3" max="3" width="42.140625" customWidth="1"/>
    <col min="4" max="4" width="38" customWidth="1"/>
    <col min="5" max="5" width="10.5703125" customWidth="1"/>
    <col min="6" max="6" width="16" customWidth="1"/>
    <col min="7" max="7" width="14.140625" style="2" customWidth="1"/>
    <col min="10" max="10" width="9.7109375" customWidth="1"/>
    <col min="11" max="11" width="11.5703125" customWidth="1"/>
    <col min="12" max="12" width="39" customWidth="1"/>
  </cols>
  <sheetData>
    <row r="1" spans="2:12">
      <c r="D1" s="1" t="s">
        <v>0</v>
      </c>
    </row>
    <row r="2" spans="2:12" ht="24.75" customHeight="1">
      <c r="D2" s="1" t="s">
        <v>1</v>
      </c>
      <c r="G2"/>
      <c r="H2" s="2"/>
    </row>
    <row r="3" spans="2:12" ht="15" customHeight="1">
      <c r="G3"/>
      <c r="H3" s="2"/>
    </row>
    <row r="4" spans="2:12" ht="30" customHeight="1">
      <c r="D4" s="1" t="s">
        <v>2</v>
      </c>
      <c r="F4" s="22"/>
      <c r="G4" s="22"/>
      <c r="H4" s="22"/>
    </row>
    <row r="5" spans="2:12" ht="30" customHeight="1">
      <c r="D5" s="1" t="s">
        <v>3</v>
      </c>
      <c r="F5" s="23"/>
      <c r="G5" s="23"/>
      <c r="H5" s="23"/>
    </row>
    <row r="6" spans="2:12" ht="30" customHeight="1">
      <c r="D6" s="1" t="s">
        <v>4</v>
      </c>
      <c r="F6" s="23"/>
      <c r="G6" s="23"/>
      <c r="H6" s="23"/>
    </row>
    <row r="7" spans="2:12" ht="30" customHeight="1">
      <c r="D7" s="1" t="s">
        <v>5</v>
      </c>
      <c r="F7" s="23"/>
      <c r="G7" s="23"/>
      <c r="H7" s="23"/>
    </row>
    <row r="8" spans="2:12" ht="29.1" customHeight="1">
      <c r="D8" s="1" t="s">
        <v>6</v>
      </c>
      <c r="F8" s="23"/>
      <c r="G8" s="23"/>
      <c r="H8" s="23"/>
    </row>
    <row r="9" spans="2:12">
      <c r="G9"/>
      <c r="H9" s="2"/>
    </row>
    <row r="10" spans="2:12" ht="15.75">
      <c r="E10" s="65"/>
      <c r="F10" s="65"/>
      <c r="G10" s="65"/>
      <c r="H10" s="33"/>
    </row>
    <row r="11" spans="2:12" ht="31.5" customHeight="1">
      <c r="B11" s="24"/>
      <c r="C11" s="3" t="s">
        <v>7</v>
      </c>
      <c r="D11" s="3" t="s">
        <v>8</v>
      </c>
      <c r="E11" s="30" t="s">
        <v>9</v>
      </c>
      <c r="F11" s="30" t="s">
        <v>10</v>
      </c>
      <c r="G11" s="31" t="s">
        <v>11</v>
      </c>
      <c r="H11" s="32" t="s">
        <v>12</v>
      </c>
      <c r="I11" s="32" t="s">
        <v>13</v>
      </c>
      <c r="J11" s="54" t="s">
        <v>14</v>
      </c>
      <c r="K11" s="32" t="s">
        <v>15</v>
      </c>
      <c r="L11" s="32" t="s">
        <v>16</v>
      </c>
    </row>
    <row r="12" spans="2:12" ht="16.5" customHeight="1">
      <c r="B12" s="39">
        <v>1</v>
      </c>
      <c r="C12" s="40" t="s">
        <v>17</v>
      </c>
      <c r="D12" s="44"/>
      <c r="E12" s="45"/>
      <c r="F12" s="45"/>
      <c r="G12" s="46"/>
      <c r="H12" s="47"/>
      <c r="I12" s="47"/>
      <c r="J12" s="47"/>
      <c r="K12" s="47"/>
      <c r="L12" s="47"/>
    </row>
    <row r="13" spans="2:12" ht="15.75">
      <c r="B13" s="24">
        <v>1.1000000000000001</v>
      </c>
      <c r="C13" s="4" t="s">
        <v>18</v>
      </c>
      <c r="D13" s="26"/>
      <c r="E13" s="25"/>
      <c r="F13" s="25" t="s">
        <v>19</v>
      </c>
      <c r="G13" s="25">
        <v>12</v>
      </c>
      <c r="H13" s="27">
        <v>450</v>
      </c>
      <c r="I13" s="27">
        <f>+G13*H13</f>
        <v>5400</v>
      </c>
      <c r="J13" s="4">
        <v>1</v>
      </c>
      <c r="K13" s="56">
        <f>+I13*J13</f>
        <v>5400</v>
      </c>
      <c r="L13" s="4"/>
    </row>
    <row r="14" spans="2:12" ht="15.75">
      <c r="B14" s="24">
        <v>1.2</v>
      </c>
      <c r="C14" s="4" t="s">
        <v>20</v>
      </c>
      <c r="D14" s="28"/>
      <c r="E14" s="25"/>
      <c r="F14" s="25" t="s">
        <v>19</v>
      </c>
      <c r="G14" s="25"/>
      <c r="H14" s="27"/>
      <c r="I14" s="4"/>
      <c r="J14" s="4"/>
      <c r="K14" s="56"/>
      <c r="L14" s="4"/>
    </row>
    <row r="15" spans="2:12" ht="15.75">
      <c r="B15" s="24">
        <v>1.3</v>
      </c>
      <c r="C15" s="4" t="s">
        <v>21</v>
      </c>
      <c r="D15" s="26"/>
      <c r="E15" s="25"/>
      <c r="F15" s="25" t="s">
        <v>19</v>
      </c>
      <c r="G15" s="25"/>
      <c r="H15" s="27"/>
      <c r="I15" s="4"/>
      <c r="J15" s="4"/>
      <c r="K15" s="56"/>
      <c r="L15" s="4"/>
    </row>
    <row r="16" spans="2:12" ht="15.75">
      <c r="B16" s="24">
        <v>1.4</v>
      </c>
      <c r="C16" s="4" t="s">
        <v>22</v>
      </c>
      <c r="D16" s="4"/>
      <c r="E16" s="25"/>
      <c r="F16" s="25" t="s">
        <v>22</v>
      </c>
      <c r="G16" s="25"/>
      <c r="H16" s="27"/>
      <c r="I16" s="4"/>
      <c r="J16" s="4"/>
      <c r="K16" s="56"/>
      <c r="L16" s="4"/>
    </row>
    <row r="17" spans="2:12" ht="15.75">
      <c r="B17" s="35"/>
      <c r="C17" s="34" t="s">
        <v>23</v>
      </c>
      <c r="D17" s="35"/>
      <c r="E17" s="36"/>
      <c r="F17" s="36"/>
      <c r="G17" s="37"/>
      <c r="H17" s="38"/>
      <c r="I17" s="35"/>
      <c r="J17" s="35"/>
      <c r="K17" s="57">
        <f>SUM(K13:K16)</f>
        <v>5400</v>
      </c>
      <c r="L17" s="35"/>
    </row>
    <row r="18" spans="2:12" ht="15.75">
      <c r="B18" s="39">
        <v>2</v>
      </c>
      <c r="C18" s="40" t="s">
        <v>24</v>
      </c>
      <c r="D18" s="41"/>
      <c r="E18" s="42"/>
      <c r="F18" s="42"/>
      <c r="G18" s="42"/>
      <c r="H18" s="43"/>
      <c r="I18" s="41"/>
      <c r="J18" s="41"/>
      <c r="K18" s="58"/>
      <c r="L18" s="41"/>
    </row>
    <row r="19" spans="2:12" ht="15.75">
      <c r="B19" s="24">
        <v>2.1</v>
      </c>
      <c r="C19" s="4" t="s">
        <v>25</v>
      </c>
      <c r="D19" s="4"/>
      <c r="E19" s="25"/>
      <c r="F19" s="25"/>
      <c r="G19" s="25"/>
      <c r="H19" s="27"/>
      <c r="I19" s="4"/>
      <c r="J19" s="4"/>
      <c r="K19" s="56"/>
      <c r="L19" s="4"/>
    </row>
    <row r="20" spans="2:12" ht="15.75">
      <c r="B20" s="24">
        <f>+B19+0.1</f>
        <v>2.2000000000000002</v>
      </c>
      <c r="C20" s="4" t="s">
        <v>26</v>
      </c>
      <c r="D20" s="4" t="s">
        <v>27</v>
      </c>
      <c r="E20" s="25"/>
      <c r="F20" s="25"/>
      <c r="G20" s="25"/>
      <c r="H20" s="27"/>
      <c r="I20" s="4"/>
      <c r="J20" s="4"/>
      <c r="K20" s="56"/>
      <c r="L20" s="4"/>
    </row>
    <row r="21" spans="2:12" ht="15.75">
      <c r="B21" s="24">
        <f>+B20+0.1</f>
        <v>2.3000000000000003</v>
      </c>
      <c r="C21" s="4" t="s">
        <v>28</v>
      </c>
      <c r="D21" s="4"/>
      <c r="E21" s="25"/>
      <c r="F21" s="25"/>
      <c r="G21" s="25"/>
      <c r="H21" s="27"/>
      <c r="I21" s="4"/>
      <c r="J21" s="4"/>
      <c r="K21" s="56"/>
      <c r="L21" s="4"/>
    </row>
    <row r="22" spans="2:12" ht="15.75">
      <c r="B22" s="24">
        <f>+B21+0.1</f>
        <v>2.4000000000000004</v>
      </c>
      <c r="C22" s="50" t="s">
        <v>29</v>
      </c>
      <c r="D22" s="4"/>
      <c r="E22" s="25"/>
      <c r="F22" s="25"/>
      <c r="G22" s="25"/>
      <c r="H22" s="27"/>
      <c r="I22" s="4"/>
      <c r="J22" s="4"/>
      <c r="K22" s="56"/>
      <c r="L22" s="4"/>
    </row>
    <row r="23" spans="2:12" ht="15.75">
      <c r="B23" s="24">
        <f>+B22+0.1</f>
        <v>2.5000000000000004</v>
      </c>
      <c r="C23" s="4"/>
      <c r="D23" s="4"/>
      <c r="E23" s="25"/>
      <c r="F23" s="25"/>
      <c r="G23" s="25"/>
      <c r="H23" s="27"/>
      <c r="I23" s="4"/>
      <c r="J23" s="4"/>
      <c r="K23" s="56"/>
      <c r="L23" s="4"/>
    </row>
    <row r="24" spans="2:12" ht="15.75">
      <c r="B24" s="24">
        <f>+B23+0.1</f>
        <v>2.6000000000000005</v>
      </c>
      <c r="C24" s="4"/>
      <c r="D24" s="4"/>
      <c r="E24" s="25"/>
      <c r="F24" s="25"/>
      <c r="G24" s="25"/>
      <c r="H24" s="27"/>
      <c r="I24" s="4"/>
      <c r="J24" s="4"/>
      <c r="K24" s="56"/>
      <c r="L24" s="4"/>
    </row>
    <row r="25" spans="2:12" ht="15.75">
      <c r="B25" s="24">
        <f>+B24+0.1</f>
        <v>2.7000000000000006</v>
      </c>
      <c r="C25" s="4"/>
      <c r="D25" s="4"/>
      <c r="E25" s="25"/>
      <c r="F25" s="25"/>
      <c r="G25" s="25"/>
      <c r="H25" s="27"/>
      <c r="I25" s="4"/>
      <c r="J25" s="4"/>
      <c r="K25" s="56"/>
      <c r="L25" s="4"/>
    </row>
    <row r="26" spans="2:12" ht="15.75">
      <c r="B26" s="24">
        <f>+B25+0.1</f>
        <v>2.8000000000000007</v>
      </c>
      <c r="C26" s="4"/>
      <c r="D26" s="4"/>
      <c r="E26" s="25"/>
      <c r="F26" s="25"/>
      <c r="G26" s="25"/>
      <c r="H26" s="27"/>
      <c r="I26" s="4"/>
      <c r="J26" s="4"/>
      <c r="K26" s="56"/>
      <c r="L26" s="4"/>
    </row>
    <row r="27" spans="2:12" ht="15.75">
      <c r="B27" s="24">
        <f>+B26+0.1</f>
        <v>2.9000000000000008</v>
      </c>
      <c r="C27" s="4"/>
      <c r="D27" s="4"/>
      <c r="E27" s="25"/>
      <c r="F27" s="25"/>
      <c r="G27" s="25"/>
      <c r="H27" s="27"/>
      <c r="I27" s="4"/>
      <c r="J27" s="4"/>
      <c r="K27" s="56"/>
      <c r="L27" s="4"/>
    </row>
    <row r="28" spans="2:12" ht="15.75">
      <c r="B28" s="55" t="s">
        <v>30</v>
      </c>
      <c r="C28" s="4" t="s">
        <v>31</v>
      </c>
      <c r="D28" s="4"/>
      <c r="E28" s="25"/>
      <c r="F28" s="25"/>
      <c r="G28" s="25"/>
      <c r="H28" s="27"/>
      <c r="I28" s="4"/>
      <c r="J28" s="4"/>
      <c r="K28" s="56"/>
      <c r="L28" s="4"/>
    </row>
    <row r="29" spans="2:12" ht="15.75">
      <c r="B29" s="24">
        <f>+B28+0.01</f>
        <v>2.11</v>
      </c>
      <c r="C29" s="4"/>
      <c r="D29" s="4"/>
      <c r="E29" s="25"/>
      <c r="F29" s="25"/>
      <c r="G29" s="25"/>
      <c r="H29" s="27"/>
      <c r="I29" s="4"/>
      <c r="J29" s="4"/>
      <c r="K29" s="56"/>
      <c r="L29" s="4"/>
    </row>
    <row r="30" spans="2:12" ht="15.75">
      <c r="B30" s="24">
        <f>+B29+0.01</f>
        <v>2.1199999999999997</v>
      </c>
      <c r="C30" s="4"/>
      <c r="D30" s="4"/>
      <c r="E30" s="25"/>
      <c r="F30" s="25"/>
      <c r="G30" s="25"/>
      <c r="H30" s="27"/>
      <c r="I30" s="4"/>
      <c r="J30" s="4"/>
      <c r="K30" s="56"/>
      <c r="L30" s="4"/>
    </row>
    <row r="31" spans="2:12" ht="15.75">
      <c r="B31" s="24">
        <f t="shared" ref="B31:B33" si="0">+B30+0.01</f>
        <v>2.1299999999999994</v>
      </c>
      <c r="C31" s="4"/>
      <c r="D31" s="4"/>
      <c r="E31" s="25"/>
      <c r="F31" s="25"/>
      <c r="G31" s="25"/>
      <c r="H31" s="27"/>
      <c r="I31" s="4"/>
      <c r="J31" s="4"/>
      <c r="K31" s="56"/>
      <c r="L31" s="4"/>
    </row>
    <row r="32" spans="2:12" ht="15.75">
      <c r="B32" s="24">
        <f t="shared" si="0"/>
        <v>2.1399999999999992</v>
      </c>
      <c r="C32" s="4"/>
      <c r="D32" s="4"/>
      <c r="E32" s="25"/>
      <c r="F32" s="25"/>
      <c r="G32" s="25"/>
      <c r="H32" s="27"/>
      <c r="I32" s="4"/>
      <c r="J32" s="4"/>
      <c r="K32" s="56"/>
      <c r="L32" s="4"/>
    </row>
    <row r="33" spans="2:13" ht="15.75">
      <c r="B33" s="24">
        <f t="shared" si="0"/>
        <v>2.149999999999999</v>
      </c>
      <c r="C33" s="4"/>
      <c r="D33" s="4"/>
      <c r="E33" s="25"/>
      <c r="F33" s="25"/>
      <c r="G33" s="25"/>
      <c r="H33" s="27"/>
      <c r="I33" s="4"/>
      <c r="J33" s="4"/>
      <c r="K33" s="56"/>
      <c r="L33" s="4"/>
    </row>
    <row r="34" spans="2:13" ht="15.75">
      <c r="B34" s="35"/>
      <c r="C34" s="34" t="s">
        <v>32</v>
      </c>
      <c r="D34" s="35"/>
      <c r="E34" s="36"/>
      <c r="F34" s="36"/>
      <c r="G34" s="37"/>
      <c r="H34" s="38"/>
      <c r="I34" s="35"/>
      <c r="J34" s="35"/>
      <c r="K34" s="57">
        <f>SUM(K19:K33)</f>
        <v>0</v>
      </c>
      <c r="L34" s="35"/>
    </row>
    <row r="35" spans="2:13" ht="15.75">
      <c r="B35" s="39" t="s">
        <v>33</v>
      </c>
      <c r="C35" s="40" t="s">
        <v>34</v>
      </c>
      <c r="D35" s="41"/>
      <c r="E35" s="42"/>
      <c r="F35" s="42"/>
      <c r="G35" s="42"/>
      <c r="H35" s="43"/>
      <c r="I35" s="41"/>
      <c r="J35" s="41"/>
      <c r="K35" s="58"/>
      <c r="L35" s="41"/>
    </row>
    <row r="36" spans="2:13">
      <c r="B36" s="29"/>
      <c r="C36" s="4" t="s">
        <v>35</v>
      </c>
      <c r="D36" s="28" t="s">
        <v>36</v>
      </c>
      <c r="E36" s="25"/>
      <c r="F36" s="25"/>
      <c r="G36" s="25"/>
      <c r="H36" s="27"/>
      <c r="I36" s="4"/>
      <c r="J36" s="4"/>
      <c r="K36" s="56">
        <f>ROUND(SUM(K34*K17)*0.07,)</f>
        <v>0</v>
      </c>
      <c r="L36" s="4"/>
    </row>
    <row r="37" spans="2:13">
      <c r="B37" s="29"/>
      <c r="C37" s="4"/>
      <c r="D37" s="4"/>
      <c r="E37" s="25"/>
      <c r="F37" s="25"/>
      <c r="G37" s="25"/>
      <c r="H37" s="27"/>
      <c r="I37" s="4"/>
      <c r="J37" s="4"/>
      <c r="K37" s="56"/>
      <c r="L37" s="4"/>
    </row>
    <row r="38" spans="2:13" ht="15.75">
      <c r="B38" s="48"/>
      <c r="C38" s="34" t="s">
        <v>37</v>
      </c>
      <c r="D38" s="35"/>
      <c r="E38" s="36"/>
      <c r="F38" s="36"/>
      <c r="G38" s="37"/>
      <c r="H38" s="38"/>
      <c r="I38" s="35"/>
      <c r="J38" s="35"/>
      <c r="K38" s="57">
        <f>SUM(K36,K34,K17)</f>
        <v>5400</v>
      </c>
      <c r="L38" s="35"/>
      <c r="M38" s="49"/>
    </row>
    <row r="42" spans="2:13">
      <c r="C42" s="51" t="s">
        <v>38</v>
      </c>
      <c r="D42" s="52"/>
    </row>
    <row r="43" spans="2:13">
      <c r="C43" s="52" t="s">
        <v>39</v>
      </c>
      <c r="D43" s="52"/>
    </row>
    <row r="44" spans="2:13">
      <c r="C44" s="52" t="s">
        <v>40</v>
      </c>
      <c r="D44" s="52"/>
    </row>
    <row r="45" spans="2:13">
      <c r="C45" s="52" t="s">
        <v>41</v>
      </c>
    </row>
    <row r="46" spans="2:13">
      <c r="C46" s="53" t="s">
        <v>42</v>
      </c>
    </row>
  </sheetData>
  <mergeCells count="1">
    <mergeCell ref="E10:G10"/>
  </mergeCells>
  <phoneticPr fontId="2" type="noConversion"/>
  <hyperlinks>
    <hyperlink ref="C46" r:id="rId1" xr:uid="{69DB03CF-CCC6-461F-A62A-5EC89CE53674}"/>
  </hyperlinks>
  <pageMargins left="0.25" right="0.25" top="0.75" bottom="0.75" header="0.3" footer="0.3"/>
  <pageSetup paperSize="9" scale="58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BA15-FB4E-42C5-8074-2A31F8518388}">
  <dimension ref="B1:G46"/>
  <sheetViews>
    <sheetView tabSelected="1" topLeftCell="A5" workbookViewId="0">
      <selection activeCell="J33" sqref="J33"/>
    </sheetView>
  </sheetViews>
  <sheetFormatPr defaultColWidth="8.7109375" defaultRowHeight="15"/>
  <cols>
    <col min="1" max="1" width="3" customWidth="1"/>
    <col min="2" max="2" width="6.7109375" customWidth="1"/>
    <col min="3" max="3" width="42.140625" customWidth="1"/>
    <col min="4" max="4" width="35.85546875" customWidth="1"/>
    <col min="5" max="6" width="14.85546875" style="9" customWidth="1"/>
    <col min="7" max="7" width="14.85546875" style="60" customWidth="1"/>
  </cols>
  <sheetData>
    <row r="1" spans="2:7">
      <c r="C1" s="1" t="s">
        <v>43</v>
      </c>
      <c r="F1" s="60"/>
      <c r="G1" s="9"/>
    </row>
    <row r="2" spans="2:7" ht="24.75" customHeight="1">
      <c r="C2" s="1" t="s">
        <v>1</v>
      </c>
    </row>
    <row r="3" spans="2:7" ht="15" customHeight="1"/>
    <row r="4" spans="2:7" ht="30" customHeight="1">
      <c r="C4" s="1" t="s">
        <v>2</v>
      </c>
      <c r="E4" s="61"/>
      <c r="F4" s="61"/>
      <c r="G4" s="61"/>
    </row>
    <row r="5" spans="2:7" ht="30" customHeight="1">
      <c r="C5" s="1" t="s">
        <v>3</v>
      </c>
      <c r="E5" s="62"/>
      <c r="F5" s="62"/>
      <c r="G5" s="62"/>
    </row>
    <row r="6" spans="2:7" ht="30" customHeight="1">
      <c r="C6" s="1" t="s">
        <v>4</v>
      </c>
      <c r="E6" s="62"/>
      <c r="F6" s="62"/>
      <c r="G6" s="62"/>
    </row>
    <row r="7" spans="2:7" ht="30" customHeight="1">
      <c r="C7" s="1" t="s">
        <v>5</v>
      </c>
      <c r="E7" s="62"/>
      <c r="F7" s="62"/>
      <c r="G7" s="62"/>
    </row>
    <row r="8" spans="2:7" ht="29.1" customHeight="1">
      <c r="C8" s="1" t="s">
        <v>6</v>
      </c>
      <c r="E8" s="62"/>
      <c r="F8" s="62"/>
      <c r="G8" s="62"/>
    </row>
    <row r="9" spans="2:7">
      <c r="G9" s="9"/>
    </row>
    <row r="10" spans="2:7" ht="15.75">
      <c r="E10" s="66"/>
      <c r="F10" s="66"/>
      <c r="G10" s="66"/>
    </row>
    <row r="11" spans="2:7" ht="31.5" customHeight="1">
      <c r="B11" s="24"/>
      <c r="C11" s="3" t="s">
        <v>7</v>
      </c>
      <c r="D11" s="3" t="s">
        <v>8</v>
      </c>
      <c r="E11" s="63" t="s">
        <v>44</v>
      </c>
      <c r="F11" s="63" t="s">
        <v>45</v>
      </c>
      <c r="G11" s="63" t="s">
        <v>46</v>
      </c>
    </row>
    <row r="12" spans="2:7" ht="16.5" customHeight="1">
      <c r="B12" s="39">
        <v>1</v>
      </c>
      <c r="C12" s="40" t="s">
        <v>17</v>
      </c>
      <c r="D12" s="44"/>
      <c r="E12" s="64"/>
      <c r="F12" s="64"/>
      <c r="G12" s="46"/>
    </row>
    <row r="13" spans="2:7" ht="15.75">
      <c r="B13" s="24">
        <v>1.1000000000000001</v>
      </c>
      <c r="C13" s="28" t="str">
        <f>Budget!C13</f>
        <v>Staff member 1</v>
      </c>
      <c r="D13" s="26"/>
      <c r="E13" s="56">
        <f>Budget!K13</f>
        <v>5400</v>
      </c>
      <c r="F13" s="56">
        <f>SUMIFS('List of expenses'!K:K,'List of expenses'!A:A,Report!B13)</f>
        <v>261.66000000000003</v>
      </c>
      <c r="G13" s="56">
        <f>E13-F13</f>
        <v>5138.34</v>
      </c>
    </row>
    <row r="14" spans="2:7" ht="15.75">
      <c r="B14" s="24">
        <v>1.2</v>
      </c>
      <c r="C14" s="28" t="str">
        <f>Budget!C14</f>
        <v>Staff member 2</v>
      </c>
      <c r="D14" s="28"/>
      <c r="E14" s="56">
        <f>Budget!K14</f>
        <v>0</v>
      </c>
      <c r="F14" s="56"/>
      <c r="G14" s="56">
        <f>E14-F14</f>
        <v>0</v>
      </c>
    </row>
    <row r="15" spans="2:7" ht="15.75">
      <c r="B15" s="24">
        <v>1.3</v>
      </c>
      <c r="C15" s="28" t="str">
        <f>Budget!C15</f>
        <v>Staff member 3</v>
      </c>
      <c r="D15" s="26"/>
      <c r="E15" s="56">
        <f>Budget!K15</f>
        <v>0</v>
      </c>
      <c r="F15" s="56"/>
      <c r="G15" s="56">
        <f>E15-F15</f>
        <v>0</v>
      </c>
    </row>
    <row r="16" spans="2:7" ht="15.75">
      <c r="B16" s="24">
        <v>1.4</v>
      </c>
      <c r="C16" s="28" t="str">
        <f>Budget!C16</f>
        <v>etc</v>
      </c>
      <c r="D16" s="4"/>
      <c r="E16" s="56">
        <f>Budget!K16</f>
        <v>0</v>
      </c>
      <c r="F16" s="56"/>
      <c r="G16" s="56">
        <f>E16-F16</f>
        <v>0</v>
      </c>
    </row>
    <row r="17" spans="2:7" ht="15.75">
      <c r="B17" s="35"/>
      <c r="C17" s="34" t="s">
        <v>23</v>
      </c>
      <c r="D17" s="35"/>
      <c r="E17" s="57">
        <f>SUM(E13:E16)</f>
        <v>5400</v>
      </c>
      <c r="F17" s="57">
        <f>SUM(F13:F16)</f>
        <v>261.66000000000003</v>
      </c>
      <c r="G17" s="57">
        <f>SUM(G13:G16)</f>
        <v>5138.34</v>
      </c>
    </row>
    <row r="18" spans="2:7" ht="15.75">
      <c r="B18" s="39">
        <v>2</v>
      </c>
      <c r="C18" s="40" t="s">
        <v>24</v>
      </c>
      <c r="D18" s="41"/>
      <c r="E18" s="58"/>
      <c r="F18" s="58"/>
      <c r="G18" s="58"/>
    </row>
    <row r="19" spans="2:7" ht="15.75">
      <c r="B19" s="24">
        <v>2.1</v>
      </c>
      <c r="C19" s="28" t="str">
        <f>Budget!C19</f>
        <v>Travel costs</v>
      </c>
      <c r="D19" s="4"/>
      <c r="E19" s="56">
        <f>Budget!K19</f>
        <v>0</v>
      </c>
      <c r="F19" s="56"/>
      <c r="G19" s="56">
        <f>E19-F19</f>
        <v>0</v>
      </c>
    </row>
    <row r="20" spans="2:7" ht="15.75">
      <c r="B20" s="24">
        <f>+B19+0.1</f>
        <v>2.2000000000000002</v>
      </c>
      <c r="C20" s="28" t="str">
        <f>Budget!C20</f>
        <v>Venue hire</v>
      </c>
      <c r="D20" s="4" t="s">
        <v>27</v>
      </c>
      <c r="E20" s="56">
        <f>Budget!K20</f>
        <v>0</v>
      </c>
      <c r="F20" s="56"/>
      <c r="G20" s="56">
        <f>E20-F20</f>
        <v>0</v>
      </c>
    </row>
    <row r="21" spans="2:7" ht="15.75">
      <c r="B21" s="24">
        <f>+B20+0.1</f>
        <v>2.3000000000000003</v>
      </c>
      <c r="C21" s="28" t="str">
        <f>Budget!C21</f>
        <v>Lunch and dinner etc.</v>
      </c>
      <c r="D21" s="4"/>
      <c r="E21" s="56">
        <f>Budget!K21</f>
        <v>0</v>
      </c>
      <c r="F21" s="56"/>
      <c r="G21" s="56">
        <f>E21-F21</f>
        <v>0</v>
      </c>
    </row>
    <row r="22" spans="2:7" ht="15.75">
      <c r="B22" s="24">
        <f>+B21+0.1</f>
        <v>2.4000000000000004</v>
      </c>
      <c r="C22" s="4" t="str">
        <f>Budget!C22</f>
        <v>(take from Letizia's version)</v>
      </c>
      <c r="D22" s="4"/>
      <c r="E22" s="56">
        <f>Budget!K22</f>
        <v>0</v>
      </c>
      <c r="F22" s="56"/>
      <c r="G22" s="56">
        <f>E22-F22</f>
        <v>0</v>
      </c>
    </row>
    <row r="23" spans="2:7" ht="15.75">
      <c r="B23" s="24">
        <f>+B22+0.1</f>
        <v>2.5000000000000004</v>
      </c>
      <c r="C23" s="4">
        <f>Budget!C23</f>
        <v>0</v>
      </c>
      <c r="D23" s="4"/>
      <c r="E23" s="56">
        <f>Budget!K23</f>
        <v>0</v>
      </c>
      <c r="F23" s="56"/>
      <c r="G23" s="56">
        <f>E23-F23</f>
        <v>0</v>
      </c>
    </row>
    <row r="24" spans="2:7" ht="15.75">
      <c r="B24" s="24">
        <f>+B23+0.1</f>
        <v>2.6000000000000005</v>
      </c>
      <c r="C24" s="4">
        <f>Budget!C24</f>
        <v>0</v>
      </c>
      <c r="D24" s="4"/>
      <c r="E24" s="56">
        <f>Budget!K24</f>
        <v>0</v>
      </c>
      <c r="F24" s="56"/>
      <c r="G24" s="56">
        <f>E24-F24</f>
        <v>0</v>
      </c>
    </row>
    <row r="25" spans="2:7" ht="15.75">
      <c r="B25" s="24">
        <f>+B24+0.1</f>
        <v>2.7000000000000006</v>
      </c>
      <c r="C25" s="4">
        <f>Budget!C25</f>
        <v>0</v>
      </c>
      <c r="D25" s="4"/>
      <c r="E25" s="56">
        <f>Budget!K25</f>
        <v>0</v>
      </c>
      <c r="F25" s="56"/>
      <c r="G25" s="56">
        <f>E25-F25</f>
        <v>0</v>
      </c>
    </row>
    <row r="26" spans="2:7" ht="15.75">
      <c r="B26" s="24">
        <f>+B25+0.1</f>
        <v>2.8000000000000007</v>
      </c>
      <c r="C26" s="4">
        <f>Budget!C26</f>
        <v>0</v>
      </c>
      <c r="D26" s="4"/>
      <c r="E26" s="56">
        <f>Budget!K26</f>
        <v>0</v>
      </c>
      <c r="F26" s="56"/>
      <c r="G26" s="56">
        <f>E26-F26</f>
        <v>0</v>
      </c>
    </row>
    <row r="27" spans="2:7" ht="15.75">
      <c r="B27" s="24">
        <f>+B26+0.1</f>
        <v>2.9000000000000008</v>
      </c>
      <c r="C27" s="4">
        <f>Budget!C27</f>
        <v>0</v>
      </c>
      <c r="D27" s="4"/>
      <c r="E27" s="56">
        <f>Budget!K27</f>
        <v>0</v>
      </c>
      <c r="F27" s="56"/>
      <c r="G27" s="56">
        <f>E27-F27</f>
        <v>0</v>
      </c>
    </row>
    <row r="28" spans="2:7" ht="15.75">
      <c r="B28" s="55" t="s">
        <v>30</v>
      </c>
      <c r="C28" s="4" t="str">
        <f>Budget!C28</f>
        <v>Help</v>
      </c>
      <c r="D28" s="4"/>
      <c r="E28" s="56">
        <f>Budget!K28</f>
        <v>0</v>
      </c>
      <c r="F28" s="56"/>
      <c r="G28" s="56">
        <f>E28-F28</f>
        <v>0</v>
      </c>
    </row>
    <row r="29" spans="2:7" ht="15.75">
      <c r="B29" s="24">
        <f>+B28+0.01</f>
        <v>2.11</v>
      </c>
      <c r="C29" s="4">
        <f>Budget!C29</f>
        <v>0</v>
      </c>
      <c r="D29" s="4"/>
      <c r="E29" s="56">
        <f>Budget!K29</f>
        <v>0</v>
      </c>
      <c r="F29" s="56"/>
      <c r="G29" s="56">
        <f>E29-F29</f>
        <v>0</v>
      </c>
    </row>
    <row r="30" spans="2:7" ht="15.75">
      <c r="B30" s="24">
        <f>+B29+0.01</f>
        <v>2.1199999999999997</v>
      </c>
      <c r="C30" s="4">
        <f>Budget!C30</f>
        <v>0</v>
      </c>
      <c r="D30" s="4"/>
      <c r="E30" s="56">
        <f>Budget!K30</f>
        <v>0</v>
      </c>
      <c r="F30" s="56"/>
      <c r="G30" s="56">
        <f>E30-F30</f>
        <v>0</v>
      </c>
    </row>
    <row r="31" spans="2:7" ht="15.75">
      <c r="B31" s="24">
        <f t="shared" ref="B31:B33" si="0">+B30+0.01</f>
        <v>2.1299999999999994</v>
      </c>
      <c r="C31" s="4">
        <f>Budget!C31</f>
        <v>0</v>
      </c>
      <c r="D31" s="4"/>
      <c r="E31" s="56">
        <f>Budget!K31</f>
        <v>0</v>
      </c>
      <c r="F31" s="56"/>
      <c r="G31" s="56">
        <f>E31-F31</f>
        <v>0</v>
      </c>
    </row>
    <row r="32" spans="2:7" ht="15.75">
      <c r="B32" s="24">
        <f t="shared" si="0"/>
        <v>2.1399999999999992</v>
      </c>
      <c r="C32" s="4">
        <f>Budget!C32</f>
        <v>0</v>
      </c>
      <c r="D32" s="4"/>
      <c r="E32" s="56">
        <f>Budget!K32</f>
        <v>0</v>
      </c>
      <c r="F32" s="56"/>
      <c r="G32" s="56">
        <f>E32-F32</f>
        <v>0</v>
      </c>
    </row>
    <row r="33" spans="2:7" ht="15.75">
      <c r="B33" s="24">
        <f t="shared" si="0"/>
        <v>2.149999999999999</v>
      </c>
      <c r="C33" s="4">
        <f>Budget!C33</f>
        <v>0</v>
      </c>
      <c r="D33" s="4"/>
      <c r="E33" s="56">
        <f>Budget!K33</f>
        <v>0</v>
      </c>
      <c r="F33" s="56"/>
      <c r="G33" s="56">
        <f>E33-F33</f>
        <v>0</v>
      </c>
    </row>
    <row r="34" spans="2:7" ht="15.75">
      <c r="B34" s="35"/>
      <c r="C34" s="34" t="s">
        <v>32</v>
      </c>
      <c r="D34" s="35"/>
      <c r="E34" s="57">
        <f>SUM(E19:E33)</f>
        <v>0</v>
      </c>
      <c r="F34" s="57">
        <f>SUM(F19:F33)</f>
        <v>0</v>
      </c>
      <c r="G34" s="57">
        <f>SUM(G19:G33)</f>
        <v>0</v>
      </c>
    </row>
    <row r="35" spans="2:7" ht="15.75">
      <c r="B35" s="39" t="s">
        <v>33</v>
      </c>
      <c r="C35" s="40" t="s">
        <v>34</v>
      </c>
      <c r="D35" s="41"/>
      <c r="E35" s="58"/>
      <c r="F35" s="58"/>
      <c r="G35" s="58"/>
    </row>
    <row r="36" spans="2:7">
      <c r="B36" s="29"/>
      <c r="C36" s="4" t="s">
        <v>35</v>
      </c>
      <c r="D36" s="28" t="s">
        <v>36</v>
      </c>
      <c r="E36" s="56">
        <f>ROUND(SUM(E34,E17)*0.07,2)</f>
        <v>378</v>
      </c>
      <c r="F36" s="56">
        <f>ROUND(SUM(F34,F17)*0.07,2)</f>
        <v>18.32</v>
      </c>
      <c r="G36" s="56">
        <f>ROUND(SUM(G34,G17)*0.07,2)</f>
        <v>359.68</v>
      </c>
    </row>
    <row r="37" spans="2:7">
      <c r="B37" s="29"/>
      <c r="C37" s="4"/>
      <c r="D37" s="4"/>
      <c r="E37" s="56"/>
      <c r="F37" s="56"/>
      <c r="G37" s="56"/>
    </row>
    <row r="38" spans="2:7" ht="15.75">
      <c r="B38" s="48"/>
      <c r="C38" s="34" t="s">
        <v>37</v>
      </c>
      <c r="D38" s="35"/>
      <c r="E38" s="57">
        <f>SUM(E36,E34,E17)</f>
        <v>5778</v>
      </c>
      <c r="F38" s="57">
        <f>SUM(F36,F34,F17)</f>
        <v>279.98</v>
      </c>
      <c r="G38" s="57">
        <f>SUM(G36,G34,G17)</f>
        <v>5498.02</v>
      </c>
    </row>
    <row r="39" spans="2:7" ht="15" customHeight="1"/>
    <row r="40" spans="2:7" ht="15" customHeight="1"/>
    <row r="41" spans="2:7" ht="15" customHeight="1"/>
    <row r="42" spans="2:7">
      <c r="C42" s="51"/>
      <c r="D42" s="52"/>
    </row>
    <row r="43" spans="2:7">
      <c r="C43" s="52"/>
      <c r="D43" s="52"/>
    </row>
    <row r="44" spans="2:7">
      <c r="C44" s="52"/>
      <c r="D44" s="52"/>
    </row>
    <row r="45" spans="2:7">
      <c r="C45" s="52"/>
    </row>
    <row r="46" spans="2:7">
      <c r="C46" s="53"/>
    </row>
  </sheetData>
  <mergeCells count="1">
    <mergeCell ref="E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DBA1-410A-4890-97AF-900537E27E18}">
  <dimension ref="A1:K136"/>
  <sheetViews>
    <sheetView workbookViewId="0">
      <selection activeCell="K4" sqref="K4"/>
    </sheetView>
  </sheetViews>
  <sheetFormatPr defaultRowHeight="15"/>
  <cols>
    <col min="1" max="1" width="9.85546875" customWidth="1"/>
    <col min="2" max="2" width="47" customWidth="1"/>
    <col min="3" max="3" width="33.5703125" customWidth="1"/>
    <col min="4" max="4" width="13.7109375" customWidth="1"/>
    <col min="5" max="5" width="13.42578125" customWidth="1"/>
    <col min="6" max="6" width="48.42578125" customWidth="1"/>
    <col min="7" max="7" width="15.28515625" customWidth="1"/>
    <col min="8" max="8" width="10.42578125" customWidth="1"/>
    <col min="10" max="10" width="10.28515625" customWidth="1"/>
  </cols>
  <sheetData>
    <row r="1" spans="1:11" ht="15.75" thickBot="1">
      <c r="A1" s="5"/>
      <c r="B1" s="5"/>
      <c r="E1" s="6"/>
      <c r="G1" s="6"/>
    </row>
    <row r="2" spans="1:11">
      <c r="A2" s="7"/>
      <c r="B2" s="7"/>
      <c r="C2" s="2"/>
      <c r="E2" s="6"/>
      <c r="G2" s="6"/>
      <c r="H2" s="8"/>
      <c r="I2" s="9"/>
      <c r="J2" s="8" t="s">
        <v>47</v>
      </c>
      <c r="K2" s="8"/>
    </row>
    <row r="3" spans="1:11" ht="24">
      <c r="A3" s="16" t="s">
        <v>48</v>
      </c>
      <c r="B3" s="16" t="s">
        <v>49</v>
      </c>
      <c r="C3" s="16" t="s">
        <v>50</v>
      </c>
      <c r="D3" s="16" t="s">
        <v>51</v>
      </c>
      <c r="E3" s="16" t="s">
        <v>52</v>
      </c>
      <c r="F3" s="16" t="s">
        <v>53</v>
      </c>
      <c r="G3" s="16" t="s">
        <v>54</v>
      </c>
      <c r="H3" s="17" t="s">
        <v>55</v>
      </c>
      <c r="I3" s="16" t="s">
        <v>9</v>
      </c>
      <c r="J3" s="18" t="s">
        <v>56</v>
      </c>
      <c r="K3" s="16" t="s">
        <v>57</v>
      </c>
    </row>
    <row r="4" spans="1:11">
      <c r="A4" s="21">
        <v>1.1000000000000001</v>
      </c>
      <c r="B4" s="19" t="str">
        <f>IFERROR(VLOOKUP(A4,Budget!B:C,2,FALSE),0)</f>
        <v>Staff member 1</v>
      </c>
      <c r="C4" s="4" t="s">
        <v>58</v>
      </c>
      <c r="D4" s="4">
        <v>123</v>
      </c>
      <c r="E4" s="10">
        <v>45184</v>
      </c>
      <c r="F4" s="11" t="s">
        <v>59</v>
      </c>
      <c r="G4" s="10"/>
      <c r="H4" s="12">
        <v>280</v>
      </c>
      <c r="I4" s="4" t="s">
        <v>60</v>
      </c>
      <c r="J4" s="13">
        <v>0.9345</v>
      </c>
      <c r="K4" s="14">
        <f>H4*J4</f>
        <v>261.66000000000003</v>
      </c>
    </row>
    <row r="5" spans="1:11">
      <c r="A5" s="21">
        <v>1.2</v>
      </c>
      <c r="B5" s="19" t="str">
        <f>IFERROR(VLOOKUP(A5,Budget!B:C,2,FALSE),0)</f>
        <v>Staff member 2</v>
      </c>
      <c r="C5" s="4"/>
      <c r="D5" s="4"/>
      <c r="E5" s="10"/>
      <c r="F5" s="11"/>
      <c r="G5" s="10"/>
      <c r="H5" s="12"/>
      <c r="I5" s="4"/>
      <c r="J5" s="13"/>
      <c r="K5" s="14"/>
    </row>
    <row r="6" spans="1:11">
      <c r="A6" s="21">
        <v>1.3</v>
      </c>
      <c r="B6" s="19" t="str">
        <f>IFERROR(VLOOKUP(A6,Budget!B:C,2,FALSE),0)</f>
        <v>Staff member 3</v>
      </c>
      <c r="C6" s="4" t="s">
        <v>58</v>
      </c>
      <c r="D6" s="4">
        <v>456</v>
      </c>
      <c r="E6" s="10">
        <v>45185</v>
      </c>
      <c r="F6" s="11" t="s">
        <v>61</v>
      </c>
      <c r="G6" s="10"/>
      <c r="H6" s="12">
        <v>275</v>
      </c>
      <c r="I6" s="4" t="s">
        <v>60</v>
      </c>
      <c r="J6" s="13">
        <v>0.9345</v>
      </c>
      <c r="K6" s="14">
        <f>H6*J6</f>
        <v>256.98750000000001</v>
      </c>
    </row>
    <row r="7" spans="1:11">
      <c r="A7" s="21">
        <v>1.4</v>
      </c>
      <c r="B7" s="19" t="str">
        <f>IFERROR(VLOOKUP(A7,Budget!B:C,2,FALSE),0)</f>
        <v>etc</v>
      </c>
      <c r="C7" s="4"/>
      <c r="D7" s="4"/>
      <c r="E7" s="10"/>
      <c r="F7" s="11"/>
      <c r="G7" s="10"/>
      <c r="H7" s="12"/>
      <c r="I7" s="4"/>
      <c r="J7" s="13"/>
      <c r="K7" s="14"/>
    </row>
    <row r="8" spans="1:11">
      <c r="A8" s="21">
        <v>2.1</v>
      </c>
      <c r="B8" s="19" t="str">
        <f>IFERROR(VLOOKUP(A8,Budget!B:C,2,FALSE),0)</f>
        <v>Travel costs</v>
      </c>
      <c r="C8" s="4"/>
      <c r="D8" s="4"/>
      <c r="E8" s="10"/>
      <c r="F8" s="11"/>
      <c r="G8" s="10"/>
      <c r="H8" s="12"/>
      <c r="I8" s="4"/>
      <c r="J8" s="13"/>
      <c r="K8" s="14"/>
    </row>
    <row r="9" spans="1:11">
      <c r="A9" s="59" t="s">
        <v>30</v>
      </c>
      <c r="B9" s="19" t="str">
        <f>IFERROR(VLOOKUP(A9,Budget!B:C,2,FALSE),0)</f>
        <v>Help</v>
      </c>
      <c r="C9" s="4"/>
      <c r="D9" s="4"/>
      <c r="E9" s="10"/>
      <c r="F9" s="11"/>
      <c r="G9" s="10"/>
      <c r="H9" s="12"/>
      <c r="I9" s="4"/>
      <c r="J9" s="13"/>
      <c r="K9" s="14"/>
    </row>
    <row r="10" spans="1:11">
      <c r="A10" s="21"/>
      <c r="B10" s="19">
        <f>IFERROR(VLOOKUP(A10,Budget!B:C,2,FALSE),0)</f>
        <v>0</v>
      </c>
      <c r="C10" s="4"/>
      <c r="D10" s="4"/>
      <c r="E10" s="10"/>
      <c r="F10" s="11"/>
      <c r="G10" s="10"/>
      <c r="H10" s="12"/>
      <c r="I10" s="4"/>
      <c r="J10" s="13"/>
      <c r="K10" s="14"/>
    </row>
    <row r="11" spans="1:11">
      <c r="A11" s="21"/>
      <c r="B11" s="19">
        <f>IFERROR(VLOOKUP(A11,Budget!B:C,2,FALSE),0)</f>
        <v>0</v>
      </c>
      <c r="C11" s="4"/>
      <c r="D11" s="4"/>
      <c r="E11" s="10"/>
      <c r="F11" s="15"/>
      <c r="G11" s="10"/>
      <c r="H11" s="14"/>
      <c r="I11" s="4"/>
      <c r="J11" s="13"/>
      <c r="K11" s="14"/>
    </row>
    <row r="12" spans="1:11">
      <c r="A12" s="21"/>
      <c r="B12" s="19">
        <f>IFERROR(VLOOKUP(A12,Budget!B:C,2,FALSE),0)</f>
        <v>0</v>
      </c>
      <c r="C12" s="4"/>
      <c r="D12" s="4"/>
      <c r="E12" s="10"/>
      <c r="F12" s="15"/>
      <c r="G12" s="10"/>
      <c r="H12" s="14"/>
      <c r="I12" s="4"/>
      <c r="J12" s="13"/>
      <c r="K12" s="14"/>
    </row>
    <row r="13" spans="1:11">
      <c r="A13" s="21"/>
      <c r="B13" s="19">
        <f>IFERROR(VLOOKUP(A13,Budget!B:C,2,FALSE),0)</f>
        <v>0</v>
      </c>
      <c r="C13" s="4"/>
      <c r="D13" s="4"/>
      <c r="E13" s="10"/>
      <c r="F13" s="15"/>
      <c r="G13" s="10"/>
      <c r="H13" s="14"/>
      <c r="I13" s="4"/>
      <c r="J13" s="13"/>
      <c r="K13" s="14"/>
    </row>
    <row r="14" spans="1:11">
      <c r="A14" s="21"/>
      <c r="B14" s="19">
        <f>IFERROR(VLOOKUP(A14,Budget!B:C,2,FALSE),0)</f>
        <v>0</v>
      </c>
      <c r="C14" s="4"/>
      <c r="D14" s="4"/>
      <c r="E14" s="10"/>
      <c r="F14" s="15"/>
      <c r="G14" s="10"/>
      <c r="H14" s="14"/>
      <c r="I14" s="4"/>
      <c r="J14" s="13"/>
      <c r="K14" s="14"/>
    </row>
    <row r="15" spans="1:11">
      <c r="A15" s="21"/>
      <c r="B15" s="19">
        <f>IFERROR(VLOOKUP(A15,Budget!B:C,2,FALSE),0)</f>
        <v>0</v>
      </c>
      <c r="C15" s="4"/>
      <c r="D15" s="4"/>
      <c r="E15" s="10"/>
      <c r="F15" s="15"/>
      <c r="G15" s="10"/>
      <c r="H15" s="14"/>
      <c r="I15" s="4"/>
      <c r="J15" s="13"/>
      <c r="K15" s="14"/>
    </row>
    <row r="16" spans="1:11">
      <c r="A16" s="21"/>
      <c r="B16" s="19">
        <f>IFERROR(VLOOKUP(A16,Budget!B:C,2,FALSE),0)</f>
        <v>0</v>
      </c>
      <c r="C16" s="4"/>
      <c r="D16" s="4"/>
      <c r="E16" s="10"/>
      <c r="F16" s="15"/>
      <c r="G16" s="10"/>
      <c r="H16" s="14"/>
      <c r="I16" s="4"/>
      <c r="J16" s="13"/>
      <c r="K16" s="14"/>
    </row>
    <row r="17" spans="1:11">
      <c r="A17" s="21"/>
      <c r="B17" s="19">
        <f>IFERROR(VLOOKUP(A17,Budget!B:C,2,FALSE),0)</f>
        <v>0</v>
      </c>
      <c r="C17" s="4"/>
      <c r="D17" s="4"/>
      <c r="E17" s="10"/>
      <c r="F17" s="15"/>
      <c r="G17" s="10"/>
      <c r="H17" s="14"/>
      <c r="I17" s="4"/>
      <c r="J17" s="13"/>
      <c r="K17" s="14"/>
    </row>
    <row r="18" spans="1:11">
      <c r="A18" s="21"/>
      <c r="B18" s="19">
        <f>IFERROR(VLOOKUP(A18,Budget!B:C,2,FALSE),0)</f>
        <v>0</v>
      </c>
      <c r="C18" s="4"/>
      <c r="D18" s="4"/>
      <c r="E18" s="10"/>
      <c r="F18" s="15"/>
      <c r="G18" s="10"/>
      <c r="H18" s="14"/>
      <c r="I18" s="4"/>
      <c r="J18" s="13"/>
      <c r="K18" s="14"/>
    </row>
    <row r="19" spans="1:11">
      <c r="A19" s="21"/>
      <c r="B19" s="19">
        <f>IFERROR(VLOOKUP(A19,Budget!B:C,2,FALSE),0)</f>
        <v>0</v>
      </c>
      <c r="C19" s="4"/>
      <c r="D19" s="4"/>
      <c r="E19" s="10"/>
      <c r="F19" s="15"/>
      <c r="G19" s="10"/>
      <c r="H19" s="14"/>
      <c r="I19" s="4"/>
      <c r="J19" s="13"/>
      <c r="K19" s="14"/>
    </row>
    <row r="20" spans="1:11">
      <c r="A20" s="21"/>
      <c r="B20" s="19">
        <f>IFERROR(VLOOKUP(A20,Budget!B:C,2,FALSE),0)</f>
        <v>0</v>
      </c>
      <c r="C20" s="4"/>
      <c r="D20" s="4"/>
      <c r="E20" s="10"/>
      <c r="F20" s="15"/>
      <c r="G20" s="10"/>
      <c r="H20" s="14"/>
      <c r="I20" s="4"/>
      <c r="J20" s="13"/>
      <c r="K20" s="14"/>
    </row>
    <row r="21" spans="1:11">
      <c r="A21" s="21"/>
      <c r="B21" s="19">
        <f>IFERROR(VLOOKUP(A21,Budget!B:C,2,FALSE),0)</f>
        <v>0</v>
      </c>
      <c r="C21" s="4"/>
      <c r="D21" s="4"/>
      <c r="E21" s="10"/>
      <c r="F21" s="15"/>
      <c r="G21" s="10"/>
      <c r="H21" s="14"/>
      <c r="I21" s="4"/>
      <c r="J21" s="13"/>
      <c r="K21" s="14"/>
    </row>
    <row r="22" spans="1:11">
      <c r="A22" s="21"/>
      <c r="B22" s="19">
        <f>IFERROR(VLOOKUP(A22,Budget!B:C,2,FALSE),0)</f>
        <v>0</v>
      </c>
      <c r="C22" s="4"/>
      <c r="D22" s="4"/>
      <c r="E22" s="10"/>
      <c r="F22" s="15"/>
      <c r="G22" s="10"/>
      <c r="H22" s="14"/>
      <c r="I22" s="4"/>
      <c r="J22" s="13"/>
      <c r="K22" s="14"/>
    </row>
    <row r="23" spans="1:11">
      <c r="A23" s="21"/>
      <c r="B23" s="19">
        <f>IFERROR(VLOOKUP(A23,Budget!B:C,2,FALSE),0)</f>
        <v>0</v>
      </c>
      <c r="C23" s="4"/>
      <c r="D23" s="4"/>
      <c r="E23" s="10"/>
      <c r="F23" s="15"/>
      <c r="G23" s="10"/>
      <c r="H23" s="14"/>
      <c r="I23" s="4"/>
      <c r="J23" s="13"/>
      <c r="K23" s="14"/>
    </row>
    <row r="24" spans="1:11">
      <c r="A24" s="21"/>
      <c r="B24" s="19">
        <f>IFERROR(VLOOKUP(A24,Budget!B:C,2,FALSE),0)</f>
        <v>0</v>
      </c>
      <c r="C24" s="4"/>
      <c r="D24" s="4"/>
      <c r="E24" s="10"/>
      <c r="F24" s="15"/>
      <c r="G24" s="10"/>
      <c r="H24" s="14"/>
      <c r="I24" s="4"/>
      <c r="J24" s="13"/>
      <c r="K24" s="14"/>
    </row>
    <row r="25" spans="1:11">
      <c r="A25" s="21"/>
      <c r="B25" s="19">
        <f>IFERROR(VLOOKUP(A25,Budget!B:C,2,FALSE),0)</f>
        <v>0</v>
      </c>
      <c r="C25" s="4"/>
      <c r="D25" s="4"/>
      <c r="E25" s="10"/>
      <c r="F25" s="15"/>
      <c r="G25" s="10"/>
      <c r="H25" s="14"/>
      <c r="I25" s="4"/>
      <c r="J25" s="13"/>
      <c r="K25" s="14"/>
    </row>
    <row r="26" spans="1:11">
      <c r="A26" s="21"/>
      <c r="B26" s="19">
        <f>IFERROR(VLOOKUP(A26,Budget!B:C,2,FALSE),0)</f>
        <v>0</v>
      </c>
      <c r="C26" s="4"/>
      <c r="D26" s="4"/>
      <c r="E26" s="10"/>
      <c r="F26" s="15"/>
      <c r="G26" s="10"/>
      <c r="H26" s="14"/>
      <c r="I26" s="4"/>
      <c r="J26" s="13"/>
      <c r="K26" s="14"/>
    </row>
    <row r="27" spans="1:11">
      <c r="A27" s="21"/>
      <c r="B27" s="19">
        <f>IFERROR(VLOOKUP(A27,Budget!B:C,2,FALSE),0)</f>
        <v>0</v>
      </c>
      <c r="C27" s="4"/>
      <c r="D27" s="4"/>
      <c r="E27" s="10"/>
      <c r="F27" s="15"/>
      <c r="G27" s="10"/>
      <c r="H27" s="14"/>
      <c r="I27" s="4"/>
      <c r="J27" s="13"/>
      <c r="K27" s="14"/>
    </row>
    <row r="28" spans="1:11">
      <c r="A28" s="21"/>
      <c r="B28" s="19">
        <f>IFERROR(VLOOKUP(A28,Budget!B:C,2,FALSE),0)</f>
        <v>0</v>
      </c>
      <c r="C28" s="4"/>
      <c r="D28" s="4"/>
      <c r="E28" s="10"/>
      <c r="F28" s="15"/>
      <c r="G28" s="10"/>
      <c r="H28" s="14"/>
      <c r="I28" s="4"/>
      <c r="J28" s="13"/>
      <c r="K28" s="14"/>
    </row>
    <row r="29" spans="1:11">
      <c r="A29" s="21"/>
      <c r="B29" s="19">
        <f>IFERROR(VLOOKUP(A29,Budget!B:C,2,FALSE),0)</f>
        <v>0</v>
      </c>
      <c r="C29" s="4"/>
      <c r="D29" s="4"/>
      <c r="E29" s="10"/>
      <c r="F29" s="15"/>
      <c r="G29" s="10"/>
      <c r="H29" s="14"/>
      <c r="I29" s="4"/>
      <c r="J29" s="13"/>
      <c r="K29" s="14"/>
    </row>
    <row r="30" spans="1:11">
      <c r="A30" s="21"/>
      <c r="B30" s="19">
        <f>IFERROR(VLOOKUP(A30,Budget!B:C,2,FALSE),0)</f>
        <v>0</v>
      </c>
      <c r="C30" s="4"/>
      <c r="D30" s="4"/>
      <c r="E30" s="10"/>
      <c r="F30" s="15"/>
      <c r="G30" s="10"/>
      <c r="H30" s="14"/>
      <c r="I30" s="4"/>
      <c r="J30" s="13"/>
      <c r="K30" s="14"/>
    </row>
    <row r="31" spans="1:11">
      <c r="A31" s="21"/>
      <c r="B31" s="19">
        <f>IFERROR(VLOOKUP(A31,Budget!B:C,2,FALSE),0)</f>
        <v>0</v>
      </c>
      <c r="C31" s="4"/>
      <c r="D31" s="4"/>
      <c r="E31" s="10"/>
      <c r="F31" s="15"/>
      <c r="G31" s="10"/>
      <c r="H31" s="14"/>
      <c r="I31" s="4"/>
      <c r="J31" s="13"/>
      <c r="K31" s="14"/>
    </row>
    <row r="32" spans="1:11">
      <c r="A32" s="21"/>
      <c r="B32" s="19">
        <f>IFERROR(VLOOKUP(A32,Budget!B:C,2,FALSE),0)</f>
        <v>0</v>
      </c>
      <c r="C32" s="4"/>
      <c r="D32" s="4"/>
      <c r="E32" s="10"/>
      <c r="F32" s="15"/>
      <c r="G32" s="10"/>
      <c r="H32" s="14"/>
      <c r="I32" s="4"/>
      <c r="J32" s="13"/>
      <c r="K32" s="14"/>
    </row>
    <row r="33" spans="1:11">
      <c r="A33" s="21"/>
      <c r="B33" s="19">
        <f>IFERROR(VLOOKUP(A33,Budget!B:C,2,FALSE),0)</f>
        <v>0</v>
      </c>
      <c r="C33" s="4"/>
      <c r="D33" s="4"/>
      <c r="E33" s="10"/>
      <c r="F33" s="15"/>
      <c r="G33" s="10"/>
      <c r="H33" s="14"/>
      <c r="I33" s="4"/>
      <c r="J33" s="13"/>
      <c r="K33" s="20"/>
    </row>
    <row r="34" spans="1:11">
      <c r="A34" s="21"/>
      <c r="B34" s="19">
        <f>IFERROR(VLOOKUP(A34,Budget!B:C,2,FALSE),0)</f>
        <v>0</v>
      </c>
      <c r="C34" s="4"/>
      <c r="D34" s="4"/>
      <c r="E34" s="10"/>
      <c r="F34" s="15"/>
      <c r="G34" s="10"/>
      <c r="H34" s="14"/>
      <c r="I34" s="4"/>
      <c r="J34" s="13"/>
      <c r="K34" s="20"/>
    </row>
    <row r="35" spans="1:11">
      <c r="A35" s="21"/>
      <c r="B35" s="19">
        <f>IFERROR(VLOOKUP(A35,Budget!B:C,2,FALSE),0)</f>
        <v>0</v>
      </c>
      <c r="C35" s="4"/>
      <c r="D35" s="4"/>
      <c r="E35" s="10"/>
      <c r="F35" s="15"/>
      <c r="G35" s="10"/>
      <c r="H35" s="14"/>
      <c r="I35" s="4"/>
      <c r="J35" s="13"/>
      <c r="K35" s="20"/>
    </row>
    <row r="36" spans="1:11">
      <c r="A36" s="21"/>
      <c r="B36" s="19">
        <f>IFERROR(VLOOKUP(A36,Budget!B:C,2,FALSE),0)</f>
        <v>0</v>
      </c>
      <c r="C36" s="4"/>
      <c r="D36" s="4"/>
      <c r="E36" s="10"/>
      <c r="F36" s="15"/>
      <c r="G36" s="10"/>
      <c r="H36" s="14"/>
      <c r="I36" s="4"/>
      <c r="J36" s="13"/>
      <c r="K36" s="20"/>
    </row>
    <row r="37" spans="1:11">
      <c r="A37" s="21"/>
      <c r="B37" s="19">
        <f>IFERROR(VLOOKUP(A37,Budget!B:C,2,FALSE),0)</f>
        <v>0</v>
      </c>
      <c r="C37" s="4"/>
      <c r="D37" s="4"/>
      <c r="E37" s="10"/>
      <c r="F37" s="15"/>
      <c r="G37" s="10"/>
      <c r="H37" s="14"/>
      <c r="I37" s="4"/>
      <c r="J37" s="13"/>
      <c r="K37" s="20"/>
    </row>
    <row r="38" spans="1:11">
      <c r="A38" s="21"/>
      <c r="B38" s="19">
        <f>IFERROR(VLOOKUP(A38,Budget!B:C,2,FALSE),0)</f>
        <v>0</v>
      </c>
      <c r="C38" s="4"/>
      <c r="D38" s="4"/>
      <c r="E38" s="10"/>
      <c r="F38" s="15"/>
      <c r="G38" s="10"/>
      <c r="H38" s="14"/>
      <c r="I38" s="4"/>
      <c r="J38" s="13"/>
      <c r="K38" s="20"/>
    </row>
    <row r="39" spans="1:11">
      <c r="A39" s="21"/>
      <c r="B39" s="19">
        <f>IFERROR(VLOOKUP(A39,Budget!B:C,2,FALSE),0)</f>
        <v>0</v>
      </c>
      <c r="C39" s="4"/>
      <c r="D39" s="4"/>
      <c r="E39" s="10"/>
      <c r="F39" s="15"/>
      <c r="G39" s="10"/>
      <c r="H39" s="14"/>
      <c r="I39" s="4"/>
      <c r="J39" s="13"/>
      <c r="K39" s="20"/>
    </row>
    <row r="40" spans="1:11">
      <c r="A40" s="21"/>
      <c r="B40" s="19">
        <f>IFERROR(VLOOKUP(A40,Budget!B:C,2,FALSE),0)</f>
        <v>0</v>
      </c>
      <c r="C40" s="4"/>
      <c r="D40" s="4"/>
      <c r="E40" s="10"/>
      <c r="F40" s="15"/>
      <c r="G40" s="10"/>
      <c r="H40" s="14"/>
      <c r="I40" s="4"/>
      <c r="J40" s="13"/>
      <c r="K40" s="20"/>
    </row>
    <row r="41" spans="1:11">
      <c r="A41" s="21"/>
      <c r="B41" s="19">
        <f>IFERROR(VLOOKUP(A41,Budget!B:C,2,FALSE),0)</f>
        <v>0</v>
      </c>
      <c r="C41" s="4"/>
      <c r="D41" s="4"/>
      <c r="E41" s="10"/>
      <c r="F41" s="15"/>
      <c r="G41" s="10"/>
      <c r="H41" s="14"/>
      <c r="I41" s="4"/>
      <c r="J41" s="13"/>
      <c r="K41" s="20"/>
    </row>
    <row r="42" spans="1:11">
      <c r="A42" s="21"/>
      <c r="B42" s="19">
        <f>IFERROR(VLOOKUP(A42,Budget!B:C,2,FALSE),0)</f>
        <v>0</v>
      </c>
      <c r="C42" s="4"/>
      <c r="D42" s="4"/>
      <c r="E42" s="10"/>
      <c r="F42" s="15"/>
      <c r="G42" s="10"/>
      <c r="H42" s="14"/>
      <c r="I42" s="4"/>
      <c r="J42" s="13"/>
      <c r="K42" s="20"/>
    </row>
    <row r="43" spans="1:11">
      <c r="A43" s="21"/>
      <c r="B43" s="19">
        <f>IFERROR(VLOOKUP(A43,Budget!B:C,2,FALSE),0)</f>
        <v>0</v>
      </c>
      <c r="C43" s="4"/>
      <c r="D43" s="4"/>
      <c r="E43" s="10"/>
      <c r="F43" s="15"/>
      <c r="G43" s="10"/>
      <c r="H43" s="14"/>
      <c r="I43" s="4"/>
      <c r="J43" s="13"/>
      <c r="K43" s="20"/>
    </row>
    <row r="44" spans="1:11">
      <c r="A44" s="21"/>
      <c r="B44" s="19">
        <f>IFERROR(VLOOKUP(A44,Budget!B:C,2,FALSE),0)</f>
        <v>0</v>
      </c>
      <c r="C44" s="4"/>
      <c r="D44" s="4"/>
      <c r="E44" s="10"/>
      <c r="F44" s="15"/>
      <c r="G44" s="10"/>
      <c r="H44" s="14"/>
      <c r="I44" s="4"/>
      <c r="J44" s="13"/>
      <c r="K44" s="20"/>
    </row>
    <row r="45" spans="1:11">
      <c r="A45" s="21"/>
      <c r="B45" s="19">
        <f>IFERROR(VLOOKUP(A45,Budget!B:C,2,FALSE),0)</f>
        <v>0</v>
      </c>
      <c r="C45" s="4"/>
      <c r="D45" s="4"/>
      <c r="E45" s="10"/>
      <c r="F45" s="15"/>
      <c r="G45" s="10"/>
      <c r="H45" s="14"/>
      <c r="I45" s="4"/>
      <c r="J45" s="13"/>
      <c r="K45" s="20"/>
    </row>
    <row r="46" spans="1:11">
      <c r="A46" s="21"/>
      <c r="B46" s="19">
        <f>IFERROR(VLOOKUP(A46,Budget!B:C,2,FALSE),0)</f>
        <v>0</v>
      </c>
      <c r="C46" s="4"/>
      <c r="D46" s="4"/>
      <c r="E46" s="4"/>
      <c r="F46" s="4"/>
      <c r="G46" s="4"/>
      <c r="H46" s="4"/>
      <c r="I46" s="4"/>
      <c r="J46" s="4"/>
      <c r="K46" s="20"/>
    </row>
    <row r="47" spans="1:11">
      <c r="A47" s="21"/>
      <c r="B47" s="19">
        <f>IFERROR(VLOOKUP(A47,Budget!B:C,2,FALSE),0)</f>
        <v>0</v>
      </c>
      <c r="C47" s="4"/>
      <c r="D47" s="4"/>
      <c r="E47" s="4"/>
      <c r="F47" s="4"/>
      <c r="G47" s="4"/>
      <c r="H47" s="4"/>
      <c r="I47" s="4"/>
      <c r="J47" s="4"/>
      <c r="K47" s="20"/>
    </row>
    <row r="48" spans="1:11">
      <c r="A48" s="21"/>
      <c r="B48" s="19">
        <f>IFERROR(VLOOKUP(A48,Budget!B:C,2,FALSE),0)</f>
        <v>0</v>
      </c>
      <c r="C48" s="4"/>
      <c r="D48" s="4"/>
      <c r="E48" s="4"/>
      <c r="F48" s="4"/>
      <c r="G48" s="4"/>
      <c r="H48" s="4"/>
      <c r="I48" s="4"/>
      <c r="J48" s="4"/>
      <c r="K48" s="20"/>
    </row>
    <row r="49" spans="1:11">
      <c r="A49" s="21"/>
      <c r="B49" s="19">
        <f>IFERROR(VLOOKUP(A49,Budget!B:C,2,FALSE),0)</f>
        <v>0</v>
      </c>
      <c r="C49" s="4"/>
      <c r="D49" s="4"/>
      <c r="E49" s="4"/>
      <c r="F49" s="4"/>
      <c r="G49" s="4"/>
      <c r="H49" s="4"/>
      <c r="I49" s="4"/>
      <c r="J49" s="4"/>
      <c r="K49" s="20"/>
    </row>
    <row r="50" spans="1:11">
      <c r="A50" s="21"/>
      <c r="B50" s="19">
        <f>IFERROR(VLOOKUP(A50,Budget!B:C,2,FALSE),0)</f>
        <v>0</v>
      </c>
      <c r="C50" s="4"/>
      <c r="D50" s="4"/>
      <c r="E50" s="4"/>
      <c r="F50" s="4"/>
      <c r="G50" s="4"/>
      <c r="H50" s="4"/>
      <c r="I50" s="4"/>
      <c r="J50" s="4"/>
      <c r="K50" s="20"/>
    </row>
    <row r="51" spans="1:11">
      <c r="A51" s="21"/>
      <c r="B51" s="19">
        <f>IFERROR(VLOOKUP(A51,Budget!B:C,2,FALSE),0)</f>
        <v>0</v>
      </c>
      <c r="C51" s="4"/>
      <c r="D51" s="4"/>
      <c r="E51" s="4"/>
      <c r="F51" s="4"/>
      <c r="G51" s="4"/>
      <c r="H51" s="4"/>
      <c r="I51" s="4"/>
      <c r="J51" s="4"/>
      <c r="K51" s="20"/>
    </row>
    <row r="52" spans="1:11">
      <c r="A52" s="21"/>
      <c r="B52" s="19">
        <f>IFERROR(VLOOKUP(A52,Budget!B:C,2,FALSE),0)</f>
        <v>0</v>
      </c>
      <c r="C52" s="4"/>
      <c r="D52" s="4"/>
      <c r="E52" s="4"/>
      <c r="F52" s="4"/>
      <c r="G52" s="4"/>
      <c r="H52" s="4"/>
      <c r="I52" s="4"/>
      <c r="J52" s="4"/>
      <c r="K52" s="20"/>
    </row>
    <row r="53" spans="1:11">
      <c r="A53" s="21"/>
      <c r="B53" s="19">
        <f>IFERROR(VLOOKUP(A53,Budget!B:C,2,FALSE),0)</f>
        <v>0</v>
      </c>
      <c r="C53" s="4"/>
      <c r="D53" s="4"/>
      <c r="E53" s="4"/>
      <c r="F53" s="4"/>
      <c r="G53" s="4"/>
      <c r="H53" s="4"/>
      <c r="I53" s="4"/>
      <c r="J53" s="4"/>
      <c r="K53" s="20"/>
    </row>
    <row r="54" spans="1:11">
      <c r="A54" s="21"/>
      <c r="B54" s="19">
        <f>IFERROR(VLOOKUP(A54,Budget!B:C,2,FALSE),0)</f>
        <v>0</v>
      </c>
      <c r="C54" s="4"/>
      <c r="D54" s="4"/>
      <c r="E54" s="4"/>
      <c r="F54" s="4"/>
      <c r="G54" s="4"/>
      <c r="H54" s="4"/>
      <c r="I54" s="4"/>
      <c r="J54" s="4"/>
      <c r="K54" s="20"/>
    </row>
    <row r="55" spans="1:11">
      <c r="A55" s="21"/>
      <c r="B55" s="19">
        <f>IFERROR(VLOOKUP(A55,Budget!B:C,2,FALSE),0)</f>
        <v>0</v>
      </c>
      <c r="C55" s="4"/>
      <c r="D55" s="4"/>
      <c r="E55" s="4"/>
      <c r="F55" s="4"/>
      <c r="G55" s="4"/>
      <c r="H55" s="4"/>
      <c r="I55" s="4"/>
      <c r="J55" s="4"/>
      <c r="K55" s="20"/>
    </row>
    <row r="56" spans="1:11">
      <c r="A56" s="21"/>
      <c r="B56" s="19">
        <f>IFERROR(VLOOKUP(A56,Budget!B:C,2,FALSE),0)</f>
        <v>0</v>
      </c>
      <c r="C56" s="4"/>
      <c r="D56" s="4"/>
      <c r="E56" s="4"/>
      <c r="F56" s="4"/>
      <c r="G56" s="4"/>
      <c r="H56" s="4"/>
      <c r="I56" s="4"/>
      <c r="J56" s="4"/>
      <c r="K56" s="20"/>
    </row>
    <row r="57" spans="1:11">
      <c r="A57" s="21"/>
      <c r="B57" s="19">
        <f>IFERROR(VLOOKUP(A57,Budget!B:C,2,FALSE),0)</f>
        <v>0</v>
      </c>
      <c r="C57" s="4"/>
      <c r="D57" s="4"/>
      <c r="E57" s="4"/>
      <c r="F57" s="4"/>
      <c r="G57" s="4"/>
      <c r="H57" s="4"/>
      <c r="I57" s="4"/>
      <c r="J57" s="4"/>
      <c r="K57" s="20"/>
    </row>
    <row r="58" spans="1:11">
      <c r="A58" s="21"/>
      <c r="B58" s="19">
        <f>IFERROR(VLOOKUP(A58,Budget!B:C,2,FALSE),0)</f>
        <v>0</v>
      </c>
      <c r="C58" s="4"/>
      <c r="D58" s="4"/>
      <c r="E58" s="4"/>
      <c r="F58" s="4"/>
      <c r="G58" s="4"/>
      <c r="H58" s="4"/>
      <c r="I58" s="4"/>
      <c r="J58" s="4"/>
      <c r="K58" s="20"/>
    </row>
    <row r="59" spans="1:11">
      <c r="A59" s="21"/>
      <c r="B59" s="19">
        <f>IFERROR(VLOOKUP(A59,Budget!B:C,2,FALSE),0)</f>
        <v>0</v>
      </c>
      <c r="C59" s="4"/>
      <c r="D59" s="4"/>
      <c r="E59" s="4"/>
      <c r="F59" s="4"/>
      <c r="G59" s="4"/>
      <c r="H59" s="4"/>
      <c r="I59" s="4"/>
      <c r="J59" s="4"/>
      <c r="K59" s="20"/>
    </row>
    <row r="60" spans="1:11">
      <c r="A60" s="21"/>
      <c r="B60" s="19">
        <f>IFERROR(VLOOKUP(A60,Budget!B:C,2,FALSE),0)</f>
        <v>0</v>
      </c>
      <c r="C60" s="4"/>
      <c r="D60" s="4"/>
      <c r="E60" s="4"/>
      <c r="F60" s="4"/>
      <c r="G60" s="4"/>
      <c r="H60" s="4"/>
      <c r="I60" s="4"/>
      <c r="J60" s="4"/>
      <c r="K60" s="20"/>
    </row>
    <row r="61" spans="1:11">
      <c r="A61" s="21"/>
      <c r="B61" s="19">
        <f>IFERROR(VLOOKUP(A61,Budget!B:C,2,FALSE),0)</f>
        <v>0</v>
      </c>
      <c r="C61" s="4"/>
      <c r="D61" s="4"/>
      <c r="E61" s="4"/>
      <c r="F61" s="4"/>
      <c r="G61" s="4"/>
      <c r="H61" s="4"/>
      <c r="I61" s="4"/>
      <c r="J61" s="4"/>
      <c r="K61" s="20"/>
    </row>
    <row r="62" spans="1:11">
      <c r="A62" s="21"/>
      <c r="B62" s="19">
        <f>IFERROR(VLOOKUP(A62,Budget!B:C,2,FALSE),0)</f>
        <v>0</v>
      </c>
      <c r="C62" s="4"/>
      <c r="D62" s="4"/>
      <c r="E62" s="4"/>
      <c r="F62" s="4"/>
      <c r="G62" s="4"/>
      <c r="H62" s="4"/>
      <c r="I62" s="4"/>
      <c r="J62" s="4"/>
      <c r="K62" s="20"/>
    </row>
    <row r="63" spans="1:11">
      <c r="A63" s="21"/>
      <c r="B63" s="19">
        <f>IFERROR(VLOOKUP(A63,Budget!B:C,2,FALSE),0)</f>
        <v>0</v>
      </c>
      <c r="C63" s="4"/>
      <c r="D63" s="4"/>
      <c r="E63" s="4"/>
      <c r="F63" s="4"/>
      <c r="G63" s="4"/>
      <c r="H63" s="4"/>
      <c r="I63" s="4"/>
      <c r="J63" s="4"/>
      <c r="K63" s="20"/>
    </row>
    <row r="64" spans="1:11">
      <c r="A64" s="21"/>
      <c r="B64" s="19">
        <f>IFERROR(VLOOKUP(A64,Budget!B:C,2,FALSE),0)</f>
        <v>0</v>
      </c>
      <c r="C64" s="4"/>
      <c r="D64" s="4"/>
      <c r="E64" s="4"/>
      <c r="F64" s="4"/>
      <c r="G64" s="4"/>
      <c r="H64" s="4"/>
      <c r="I64" s="4"/>
      <c r="J64" s="4"/>
      <c r="K64" s="20"/>
    </row>
    <row r="65" spans="1:11">
      <c r="A65" s="21"/>
      <c r="B65" s="19">
        <f>IFERROR(VLOOKUP(A65,Budget!B:C,2,FALSE),0)</f>
        <v>0</v>
      </c>
      <c r="C65" s="4"/>
      <c r="D65" s="4"/>
      <c r="E65" s="4"/>
      <c r="F65" s="4"/>
      <c r="G65" s="4"/>
      <c r="H65" s="4"/>
      <c r="I65" s="4"/>
      <c r="J65" s="4"/>
      <c r="K65" s="20"/>
    </row>
    <row r="66" spans="1:11">
      <c r="A66" s="21"/>
      <c r="B66" s="19">
        <f>IFERROR(VLOOKUP(A66,Budget!B:C,2,FALSE),0)</f>
        <v>0</v>
      </c>
      <c r="C66" s="4"/>
      <c r="D66" s="4"/>
      <c r="E66" s="4"/>
      <c r="F66" s="4"/>
      <c r="G66" s="4"/>
      <c r="H66" s="4"/>
      <c r="I66" s="4"/>
      <c r="J66" s="4"/>
      <c r="K66" s="20"/>
    </row>
    <row r="67" spans="1:11">
      <c r="A67" s="21"/>
      <c r="B67" s="19">
        <f>IFERROR(VLOOKUP(A67,Budget!B:C,2,FALSE),0)</f>
        <v>0</v>
      </c>
      <c r="C67" s="4"/>
      <c r="D67" s="4"/>
      <c r="E67" s="4"/>
      <c r="F67" s="4"/>
      <c r="G67" s="4"/>
      <c r="H67" s="4"/>
      <c r="I67" s="4"/>
      <c r="J67" s="4"/>
      <c r="K67" s="20"/>
    </row>
    <row r="68" spans="1:11">
      <c r="A68" s="21"/>
      <c r="B68" s="19">
        <f>IFERROR(VLOOKUP(A68,Budget!B:C,2,FALSE),0)</f>
        <v>0</v>
      </c>
      <c r="C68" s="4"/>
      <c r="D68" s="4"/>
      <c r="E68" s="4"/>
      <c r="F68" s="4"/>
      <c r="G68" s="4"/>
      <c r="H68" s="4"/>
      <c r="I68" s="4"/>
      <c r="J68" s="4"/>
      <c r="K68" s="20"/>
    </row>
    <row r="69" spans="1:11">
      <c r="A69" s="21"/>
      <c r="B69" s="19">
        <f>IFERROR(VLOOKUP(A69,Budget!B:C,2,FALSE),0)</f>
        <v>0</v>
      </c>
      <c r="C69" s="4"/>
      <c r="D69" s="4"/>
      <c r="E69" s="4"/>
      <c r="F69" s="4"/>
      <c r="G69" s="4"/>
      <c r="H69" s="4"/>
      <c r="I69" s="4"/>
      <c r="J69" s="4"/>
      <c r="K69" s="20"/>
    </row>
    <row r="70" spans="1:11">
      <c r="A70" s="21"/>
      <c r="B70" s="19">
        <f>IFERROR(VLOOKUP(A70,Budget!B:C,2,FALSE),0)</f>
        <v>0</v>
      </c>
      <c r="C70" s="4"/>
      <c r="D70" s="4"/>
      <c r="E70" s="4"/>
      <c r="F70" s="4"/>
      <c r="G70" s="4"/>
      <c r="H70" s="4"/>
      <c r="I70" s="4"/>
      <c r="J70" s="4"/>
      <c r="K70" s="20"/>
    </row>
    <row r="71" spans="1:11">
      <c r="A71" s="21"/>
      <c r="B71" s="19">
        <f>IFERROR(VLOOKUP(A71,Budget!B:C,2,FALSE),0)</f>
        <v>0</v>
      </c>
      <c r="C71" s="4"/>
      <c r="D71" s="4"/>
      <c r="E71" s="4"/>
      <c r="F71" s="4"/>
      <c r="G71" s="4"/>
      <c r="H71" s="4"/>
      <c r="I71" s="4"/>
      <c r="J71" s="4"/>
      <c r="K71" s="20"/>
    </row>
    <row r="72" spans="1:11">
      <c r="A72" s="21"/>
      <c r="B72" s="19">
        <f>IFERROR(VLOOKUP(A72,Budget!B:C,2,FALSE),0)</f>
        <v>0</v>
      </c>
      <c r="C72" s="4"/>
      <c r="D72" s="4"/>
      <c r="E72" s="4"/>
      <c r="F72" s="4"/>
      <c r="G72" s="4"/>
      <c r="H72" s="4"/>
      <c r="I72" s="4"/>
      <c r="J72" s="4"/>
      <c r="K72" s="20"/>
    </row>
    <row r="73" spans="1:11">
      <c r="A73" s="21"/>
      <c r="B73" s="19">
        <f>IFERROR(VLOOKUP(A73,Budget!B:C,2,FALSE),0)</f>
        <v>0</v>
      </c>
      <c r="C73" s="4"/>
      <c r="D73" s="4"/>
      <c r="E73" s="4"/>
      <c r="F73" s="4"/>
      <c r="G73" s="4"/>
      <c r="H73" s="4"/>
      <c r="I73" s="4"/>
      <c r="J73" s="4"/>
      <c r="K73" s="20"/>
    </row>
    <row r="74" spans="1:11">
      <c r="A74" s="21"/>
      <c r="B74" s="19">
        <f>IFERROR(VLOOKUP(A74,Budget!B:C,2,FALSE),0)</f>
        <v>0</v>
      </c>
      <c r="C74" s="4"/>
      <c r="D74" s="4"/>
      <c r="E74" s="4"/>
      <c r="F74" s="4"/>
      <c r="G74" s="4"/>
      <c r="H74" s="4"/>
      <c r="I74" s="4"/>
      <c r="J74" s="4"/>
      <c r="K74" s="20"/>
    </row>
    <row r="75" spans="1:11">
      <c r="A75" s="21"/>
      <c r="B75" s="19">
        <f>IFERROR(VLOOKUP(A75,Budget!B:C,2,FALSE),0)</f>
        <v>0</v>
      </c>
      <c r="C75" s="4"/>
      <c r="D75" s="4"/>
      <c r="E75" s="4"/>
      <c r="F75" s="4"/>
      <c r="G75" s="4"/>
      <c r="H75" s="4"/>
      <c r="I75" s="4"/>
      <c r="J75" s="4"/>
      <c r="K75" s="20"/>
    </row>
    <row r="76" spans="1:11">
      <c r="A76" s="21"/>
      <c r="B76" s="19">
        <f>IFERROR(VLOOKUP(A76,Budget!B:C,2,FALSE),0)</f>
        <v>0</v>
      </c>
      <c r="C76" s="4"/>
      <c r="D76" s="4"/>
      <c r="E76" s="4"/>
      <c r="F76" s="4"/>
      <c r="G76" s="4"/>
      <c r="H76" s="4"/>
      <c r="I76" s="4"/>
      <c r="J76" s="4"/>
      <c r="K76" s="20"/>
    </row>
    <row r="77" spans="1:11">
      <c r="A77" s="21"/>
      <c r="B77" s="19">
        <f>IFERROR(VLOOKUP(A77,Budget!B:C,2,FALSE),0)</f>
        <v>0</v>
      </c>
      <c r="C77" s="4"/>
      <c r="D77" s="4"/>
      <c r="E77" s="4"/>
      <c r="F77" s="4"/>
      <c r="G77" s="4"/>
      <c r="H77" s="4"/>
      <c r="I77" s="4"/>
      <c r="J77" s="4"/>
      <c r="K77" s="20"/>
    </row>
    <row r="78" spans="1:11">
      <c r="A78" s="21"/>
      <c r="B78" s="19">
        <f>IFERROR(VLOOKUP(A78,Budget!B:C,2,FALSE),0)</f>
        <v>0</v>
      </c>
      <c r="C78" s="4"/>
      <c r="D78" s="4"/>
      <c r="E78" s="4"/>
      <c r="F78" s="4"/>
      <c r="G78" s="4"/>
      <c r="H78" s="4"/>
      <c r="I78" s="4"/>
      <c r="J78" s="4"/>
      <c r="K78" s="20"/>
    </row>
    <row r="79" spans="1:11">
      <c r="A79" s="21"/>
      <c r="B79" s="19">
        <f>IFERROR(VLOOKUP(A79,Budget!B:C,2,FALSE),0)</f>
        <v>0</v>
      </c>
      <c r="C79" s="4"/>
      <c r="D79" s="4"/>
      <c r="E79" s="4"/>
      <c r="F79" s="4"/>
      <c r="G79" s="4"/>
      <c r="H79" s="4"/>
      <c r="I79" s="4"/>
      <c r="J79" s="4"/>
      <c r="K79" s="20"/>
    </row>
    <row r="80" spans="1:11">
      <c r="A80" s="21"/>
      <c r="B80" s="19">
        <f>IFERROR(VLOOKUP(A80,Budget!B:C,2,FALSE),0)</f>
        <v>0</v>
      </c>
      <c r="C80" s="4"/>
      <c r="D80" s="4"/>
      <c r="E80" s="4"/>
      <c r="F80" s="4"/>
      <c r="G80" s="4"/>
      <c r="H80" s="4"/>
      <c r="I80" s="4"/>
      <c r="J80" s="4"/>
      <c r="K80" s="20"/>
    </row>
    <row r="81" spans="1:11">
      <c r="A81" s="21"/>
      <c r="B81" s="19">
        <f>IFERROR(VLOOKUP(A81,Budget!B:C,2,FALSE),0)</f>
        <v>0</v>
      </c>
      <c r="C81" s="4"/>
      <c r="D81" s="4"/>
      <c r="E81" s="4"/>
      <c r="F81" s="4"/>
      <c r="G81" s="4"/>
      <c r="H81" s="4"/>
      <c r="I81" s="4"/>
      <c r="J81" s="4"/>
      <c r="K81" s="20"/>
    </row>
    <row r="82" spans="1:11">
      <c r="A82" s="21"/>
      <c r="B82" s="19">
        <f>IFERROR(VLOOKUP(A82,Budget!B:C,2,FALSE),0)</f>
        <v>0</v>
      </c>
      <c r="C82" s="4"/>
      <c r="D82" s="4"/>
      <c r="E82" s="4"/>
      <c r="F82" s="4"/>
      <c r="G82" s="4"/>
      <c r="H82" s="4"/>
      <c r="I82" s="4"/>
      <c r="J82" s="4"/>
      <c r="K82" s="20"/>
    </row>
    <row r="83" spans="1:11">
      <c r="A83" s="21"/>
      <c r="B83" s="19">
        <f>IFERROR(VLOOKUP(A83,Budget!B:C,2,FALSE),0)</f>
        <v>0</v>
      </c>
      <c r="C83" s="4"/>
      <c r="D83" s="4"/>
      <c r="E83" s="4"/>
      <c r="F83" s="4"/>
      <c r="G83" s="4"/>
      <c r="H83" s="4"/>
      <c r="I83" s="4"/>
      <c r="J83" s="4"/>
      <c r="K83" s="20"/>
    </row>
    <row r="84" spans="1:11">
      <c r="A84" s="21"/>
      <c r="B84" s="19">
        <f>IFERROR(VLOOKUP(A84,Budget!B:C,2,FALSE),0)</f>
        <v>0</v>
      </c>
      <c r="C84" s="4"/>
      <c r="D84" s="4"/>
      <c r="E84" s="4"/>
      <c r="F84" s="4"/>
      <c r="G84" s="4"/>
      <c r="H84" s="4"/>
      <c r="I84" s="4"/>
      <c r="J84" s="4"/>
      <c r="K84" s="20"/>
    </row>
    <row r="85" spans="1:11">
      <c r="A85" s="21"/>
      <c r="B85" s="19">
        <f>IFERROR(VLOOKUP(A85,Budget!B:C,2,FALSE),0)</f>
        <v>0</v>
      </c>
      <c r="C85" s="4"/>
      <c r="D85" s="4"/>
      <c r="E85" s="4"/>
      <c r="F85" s="4"/>
      <c r="G85" s="4"/>
      <c r="H85" s="4"/>
      <c r="I85" s="4"/>
      <c r="J85" s="4"/>
      <c r="K85" s="20"/>
    </row>
    <row r="86" spans="1:11">
      <c r="A86" s="21"/>
      <c r="B86" s="19">
        <f>IFERROR(VLOOKUP(A86,Budget!B:C,2,FALSE),0)</f>
        <v>0</v>
      </c>
      <c r="C86" s="4"/>
      <c r="D86" s="4"/>
      <c r="E86" s="4"/>
      <c r="F86" s="4"/>
      <c r="G86" s="4"/>
      <c r="H86" s="4"/>
      <c r="I86" s="4"/>
      <c r="J86" s="4"/>
      <c r="K86" s="20"/>
    </row>
    <row r="87" spans="1:11">
      <c r="A87" s="21"/>
      <c r="B87" s="19">
        <f>IFERROR(VLOOKUP(A87,Budget!B:C,2,FALSE),0)</f>
        <v>0</v>
      </c>
      <c r="C87" s="4"/>
      <c r="D87" s="4"/>
      <c r="E87" s="4"/>
      <c r="F87" s="4"/>
      <c r="G87" s="4"/>
      <c r="H87" s="4"/>
      <c r="I87" s="4"/>
      <c r="J87" s="4"/>
      <c r="K87" s="20"/>
    </row>
    <row r="88" spans="1:11">
      <c r="A88" s="21"/>
      <c r="B88" s="19">
        <f>IFERROR(VLOOKUP(A88,Budget!B:C,2,FALSE),0)</f>
        <v>0</v>
      </c>
      <c r="C88" s="4"/>
      <c r="D88" s="4"/>
      <c r="E88" s="4"/>
      <c r="F88" s="4"/>
      <c r="G88" s="4"/>
      <c r="H88" s="4"/>
      <c r="I88" s="4"/>
      <c r="J88" s="4"/>
      <c r="K88" s="20"/>
    </row>
    <row r="89" spans="1:11">
      <c r="A89" s="21"/>
      <c r="B89" s="19">
        <f>IFERROR(VLOOKUP(A89,Budget!B:C,2,FALSE),0)</f>
        <v>0</v>
      </c>
      <c r="C89" s="4"/>
      <c r="D89" s="4"/>
      <c r="E89" s="4"/>
      <c r="F89" s="4"/>
      <c r="G89" s="4"/>
      <c r="H89" s="4"/>
      <c r="I89" s="4"/>
      <c r="J89" s="4"/>
      <c r="K89" s="20"/>
    </row>
    <row r="90" spans="1:11">
      <c r="A90" s="21"/>
      <c r="B90" s="19">
        <f>IFERROR(VLOOKUP(A90,Budget!B:C,2,FALSE),0)</f>
        <v>0</v>
      </c>
      <c r="C90" s="4"/>
      <c r="D90" s="4"/>
      <c r="E90" s="4"/>
      <c r="F90" s="4"/>
      <c r="G90" s="4"/>
      <c r="H90" s="4"/>
      <c r="I90" s="4"/>
      <c r="J90" s="4"/>
      <c r="K90" s="20"/>
    </row>
    <row r="91" spans="1:11">
      <c r="A91" s="21"/>
      <c r="B91" s="19">
        <f>IFERROR(VLOOKUP(A91,Budget!B:C,2,FALSE),0)</f>
        <v>0</v>
      </c>
      <c r="C91" s="4"/>
      <c r="D91" s="4"/>
      <c r="E91" s="4"/>
      <c r="F91" s="4"/>
      <c r="G91" s="4"/>
      <c r="H91" s="4"/>
      <c r="I91" s="4"/>
      <c r="J91" s="4"/>
      <c r="K91" s="20"/>
    </row>
    <row r="92" spans="1:11">
      <c r="A92" s="21"/>
      <c r="B92" s="19">
        <f>IFERROR(VLOOKUP(A92,Budget!B:C,2,FALSE),0)</f>
        <v>0</v>
      </c>
      <c r="C92" s="4"/>
      <c r="D92" s="4"/>
      <c r="E92" s="4"/>
      <c r="F92" s="4"/>
      <c r="G92" s="4"/>
      <c r="H92" s="4"/>
      <c r="I92" s="4"/>
      <c r="J92" s="4"/>
      <c r="K92" s="20"/>
    </row>
    <row r="93" spans="1:11">
      <c r="A93" s="21"/>
      <c r="B93" s="19">
        <f>IFERROR(VLOOKUP(A93,Budget!B:C,2,FALSE),0)</f>
        <v>0</v>
      </c>
      <c r="C93" s="4"/>
      <c r="D93" s="4"/>
      <c r="E93" s="4"/>
      <c r="F93" s="4"/>
      <c r="G93" s="4"/>
      <c r="H93" s="4"/>
      <c r="I93" s="4"/>
      <c r="J93" s="4"/>
      <c r="K93" s="20"/>
    </row>
    <row r="94" spans="1:11">
      <c r="A94" s="21"/>
      <c r="B94" s="19">
        <f>IFERROR(VLOOKUP(A94,Budget!B:C,2,FALSE),0)</f>
        <v>0</v>
      </c>
      <c r="C94" s="4"/>
      <c r="D94" s="4"/>
      <c r="E94" s="4"/>
      <c r="F94" s="4"/>
      <c r="G94" s="4"/>
      <c r="H94" s="4"/>
      <c r="I94" s="4"/>
      <c r="J94" s="4"/>
      <c r="K94" s="20"/>
    </row>
    <row r="95" spans="1:11">
      <c r="A95" s="21"/>
      <c r="B95" s="19">
        <f>IFERROR(VLOOKUP(A95,Budget!B:C,2,FALSE),0)</f>
        <v>0</v>
      </c>
      <c r="C95" s="4"/>
      <c r="D95" s="4"/>
      <c r="E95" s="4"/>
      <c r="F95" s="4"/>
      <c r="G95" s="4"/>
      <c r="H95" s="4"/>
      <c r="I95" s="4"/>
      <c r="J95" s="4"/>
      <c r="K95" s="20"/>
    </row>
    <row r="96" spans="1:11">
      <c r="A96" s="21"/>
      <c r="B96" s="19">
        <f>IFERROR(VLOOKUP(A96,Budget!B:C,2,FALSE),0)</f>
        <v>0</v>
      </c>
      <c r="C96" s="4"/>
      <c r="D96" s="4"/>
      <c r="E96" s="4"/>
      <c r="F96" s="4"/>
      <c r="G96" s="4"/>
      <c r="H96" s="4"/>
      <c r="I96" s="4"/>
      <c r="J96" s="4"/>
      <c r="K96" s="20"/>
    </row>
    <row r="97" spans="1:11">
      <c r="A97" s="21"/>
      <c r="B97" s="19">
        <f>IFERROR(VLOOKUP(A97,Budget!B:C,2,FALSE),0)</f>
        <v>0</v>
      </c>
      <c r="C97" s="4"/>
      <c r="D97" s="4"/>
      <c r="E97" s="4"/>
      <c r="F97" s="4"/>
      <c r="G97" s="4"/>
      <c r="H97" s="4"/>
      <c r="I97" s="4"/>
      <c r="J97" s="4"/>
      <c r="K97" s="20"/>
    </row>
    <row r="98" spans="1:11">
      <c r="A98" s="21"/>
      <c r="B98" s="19">
        <f>IFERROR(VLOOKUP(A98,Budget!B:C,2,FALSE),0)</f>
        <v>0</v>
      </c>
      <c r="C98" s="4"/>
      <c r="D98" s="4"/>
      <c r="E98" s="4"/>
      <c r="F98" s="4"/>
      <c r="G98" s="4"/>
      <c r="H98" s="4"/>
      <c r="I98" s="4"/>
      <c r="J98" s="4"/>
      <c r="K98" s="20"/>
    </row>
    <row r="99" spans="1:11">
      <c r="A99" s="21"/>
      <c r="B99" s="19">
        <f>IFERROR(VLOOKUP(A99,Budget!B:C,2,FALSE),0)</f>
        <v>0</v>
      </c>
      <c r="C99" s="4"/>
      <c r="D99" s="4"/>
      <c r="E99" s="4"/>
      <c r="F99" s="4"/>
      <c r="G99" s="4"/>
      <c r="H99" s="4"/>
      <c r="I99" s="4"/>
      <c r="J99" s="4"/>
      <c r="K99" s="20"/>
    </row>
    <row r="100" spans="1:11">
      <c r="A100" s="21"/>
      <c r="B100" s="19">
        <f>IFERROR(VLOOKUP(A100,Budget!B:C,2,FALSE),0)</f>
        <v>0</v>
      </c>
      <c r="C100" s="4"/>
      <c r="D100" s="4"/>
      <c r="E100" s="4"/>
      <c r="F100" s="4"/>
      <c r="G100" s="4"/>
      <c r="H100" s="4"/>
      <c r="I100" s="4"/>
      <c r="J100" s="4"/>
      <c r="K100" s="20"/>
    </row>
    <row r="101" spans="1:11">
      <c r="A101" s="21"/>
      <c r="B101" s="19">
        <f>IFERROR(VLOOKUP(A101,Budget!B:C,2,FALSE),0)</f>
        <v>0</v>
      </c>
      <c r="C101" s="4"/>
      <c r="D101" s="4"/>
      <c r="E101" s="4"/>
      <c r="F101" s="4"/>
      <c r="G101" s="4"/>
      <c r="H101" s="4"/>
      <c r="I101" s="4"/>
      <c r="J101" s="4"/>
      <c r="K101" s="20"/>
    </row>
    <row r="102" spans="1:11">
      <c r="A102" s="21"/>
      <c r="B102" s="19">
        <f>IFERROR(VLOOKUP(A102,Budget!B:C,2,FALSE),0)</f>
        <v>0</v>
      </c>
      <c r="C102" s="4"/>
      <c r="D102" s="4"/>
      <c r="E102" s="4"/>
      <c r="F102" s="4"/>
      <c r="G102" s="4"/>
      <c r="H102" s="4"/>
      <c r="I102" s="4"/>
      <c r="J102" s="4"/>
      <c r="K102" s="20"/>
    </row>
    <row r="103" spans="1:11">
      <c r="A103" s="21"/>
      <c r="B103" s="19">
        <f>IFERROR(VLOOKUP(A103,Budget!B:C,2,FALSE),0)</f>
        <v>0</v>
      </c>
      <c r="C103" s="4"/>
      <c r="D103" s="4"/>
      <c r="E103" s="4"/>
      <c r="F103" s="4"/>
      <c r="G103" s="4"/>
      <c r="H103" s="4"/>
      <c r="I103" s="4"/>
      <c r="J103" s="4"/>
      <c r="K103" s="20"/>
    </row>
    <row r="104" spans="1:11">
      <c r="A104" s="21"/>
      <c r="B104" s="19">
        <f>IFERROR(VLOOKUP(A104,Budget!B:C,2,FALSE),0)</f>
        <v>0</v>
      </c>
      <c r="C104" s="4"/>
      <c r="D104" s="4"/>
      <c r="E104" s="4"/>
      <c r="F104" s="4"/>
      <c r="G104" s="4"/>
      <c r="H104" s="4"/>
      <c r="I104" s="4"/>
      <c r="J104" s="4"/>
      <c r="K104" s="20"/>
    </row>
    <row r="105" spans="1:11">
      <c r="A105" s="21"/>
      <c r="B105" s="19">
        <f>IFERROR(VLOOKUP(A105,Budget!B:C,2,FALSE),0)</f>
        <v>0</v>
      </c>
      <c r="C105" s="4"/>
      <c r="D105" s="4"/>
      <c r="E105" s="4"/>
      <c r="F105" s="4"/>
      <c r="G105" s="4"/>
      <c r="H105" s="4"/>
      <c r="I105" s="4"/>
      <c r="J105" s="4"/>
      <c r="K105" s="20"/>
    </row>
    <row r="106" spans="1:11">
      <c r="A106" s="21"/>
      <c r="B106" s="19">
        <f>IFERROR(VLOOKUP(A106,Budget!B:C,2,FALSE),0)</f>
        <v>0</v>
      </c>
      <c r="C106" s="4"/>
      <c r="D106" s="4"/>
      <c r="E106" s="4"/>
      <c r="F106" s="4"/>
      <c r="G106" s="4"/>
      <c r="H106" s="4"/>
      <c r="I106" s="4"/>
      <c r="J106" s="4"/>
      <c r="K106" s="20"/>
    </row>
    <row r="107" spans="1:11">
      <c r="A107" s="21"/>
      <c r="B107" s="19">
        <f>IFERROR(VLOOKUP(A107,Budget!B:C,2,FALSE),0)</f>
        <v>0</v>
      </c>
      <c r="C107" s="4"/>
      <c r="D107" s="4"/>
      <c r="E107" s="4"/>
      <c r="F107" s="4"/>
      <c r="G107" s="4"/>
      <c r="H107" s="4"/>
      <c r="I107" s="4"/>
      <c r="J107" s="4"/>
      <c r="K107" s="20"/>
    </row>
    <row r="108" spans="1:11">
      <c r="A108" s="21"/>
      <c r="B108" s="19">
        <f>IFERROR(VLOOKUP(A108,Budget!B:C,2,FALSE),0)</f>
        <v>0</v>
      </c>
      <c r="C108" s="4"/>
      <c r="D108" s="4"/>
      <c r="E108" s="4"/>
      <c r="F108" s="4"/>
      <c r="G108" s="4"/>
      <c r="H108" s="4"/>
      <c r="I108" s="4"/>
      <c r="J108" s="4"/>
      <c r="K108" s="20"/>
    </row>
    <row r="109" spans="1:11">
      <c r="A109" s="21"/>
      <c r="B109" s="19">
        <f>IFERROR(VLOOKUP(A109,Budget!B:C,2,FALSE),0)</f>
        <v>0</v>
      </c>
      <c r="C109" s="4"/>
      <c r="D109" s="4"/>
      <c r="E109" s="4"/>
      <c r="F109" s="4"/>
      <c r="G109" s="4"/>
      <c r="H109" s="4"/>
      <c r="I109" s="4"/>
      <c r="J109" s="4"/>
      <c r="K109" s="20"/>
    </row>
    <row r="110" spans="1:11">
      <c r="A110" s="21"/>
      <c r="B110" s="19">
        <f>IFERROR(VLOOKUP(A110,Budget!B:C,2,FALSE),0)</f>
        <v>0</v>
      </c>
      <c r="C110" s="4"/>
      <c r="D110" s="4"/>
      <c r="E110" s="4"/>
      <c r="F110" s="4"/>
      <c r="G110" s="4"/>
      <c r="H110" s="4"/>
      <c r="I110" s="4"/>
      <c r="J110" s="4"/>
      <c r="K110" s="20"/>
    </row>
    <row r="111" spans="1:11">
      <c r="A111" s="21"/>
      <c r="B111" s="19">
        <f>IFERROR(VLOOKUP(A111,Budget!B:C,2,FALSE),0)</f>
        <v>0</v>
      </c>
      <c r="C111" s="4"/>
      <c r="D111" s="4"/>
      <c r="E111" s="4"/>
      <c r="F111" s="4"/>
      <c r="G111" s="4"/>
      <c r="H111" s="4"/>
      <c r="I111" s="4"/>
      <c r="J111" s="4"/>
      <c r="K111" s="20"/>
    </row>
    <row r="112" spans="1:11">
      <c r="A112" s="21"/>
      <c r="B112" s="19">
        <f>IFERROR(VLOOKUP(A112,Budget!B:C,2,FALSE),0)</f>
        <v>0</v>
      </c>
      <c r="C112" s="4"/>
      <c r="D112" s="4"/>
      <c r="E112" s="4"/>
      <c r="F112" s="4"/>
      <c r="G112" s="4"/>
      <c r="H112" s="4"/>
      <c r="I112" s="4"/>
      <c r="J112" s="4"/>
      <c r="K112" s="20"/>
    </row>
    <row r="113" spans="1:11">
      <c r="A113" s="21"/>
      <c r="B113" s="19">
        <f>IFERROR(VLOOKUP(A113,Budget!B:C,2,FALSE),0)</f>
        <v>0</v>
      </c>
      <c r="C113" s="4"/>
      <c r="D113" s="4"/>
      <c r="E113" s="4"/>
      <c r="F113" s="4"/>
      <c r="G113" s="4"/>
      <c r="H113" s="4"/>
      <c r="I113" s="4"/>
      <c r="J113" s="4"/>
      <c r="K113" s="20"/>
    </row>
    <row r="114" spans="1:11">
      <c r="A114" s="21"/>
      <c r="B114" s="19">
        <f>IFERROR(VLOOKUP(A114,Budget!B:C,2,FALSE),0)</f>
        <v>0</v>
      </c>
      <c r="C114" s="4"/>
      <c r="D114" s="4"/>
      <c r="E114" s="4"/>
      <c r="F114" s="4"/>
      <c r="G114" s="4"/>
      <c r="H114" s="4"/>
      <c r="I114" s="4"/>
      <c r="J114" s="4"/>
      <c r="K114" s="20"/>
    </row>
    <row r="115" spans="1:11">
      <c r="A115" s="21"/>
      <c r="B115" s="19">
        <f>IFERROR(VLOOKUP(A115,Budget!B:C,2,FALSE),0)</f>
        <v>0</v>
      </c>
      <c r="C115" s="4"/>
      <c r="D115" s="4"/>
      <c r="E115" s="4"/>
      <c r="F115" s="4"/>
      <c r="G115" s="4"/>
      <c r="H115" s="4"/>
      <c r="I115" s="4"/>
      <c r="J115" s="4"/>
      <c r="K115" s="20"/>
    </row>
    <row r="116" spans="1:11">
      <c r="A116" s="21"/>
      <c r="B116" s="19">
        <f>IFERROR(VLOOKUP(A116,Budget!B:C,2,FALSE),0)</f>
        <v>0</v>
      </c>
      <c r="C116" s="4"/>
      <c r="D116" s="4"/>
      <c r="E116" s="4"/>
      <c r="F116" s="4"/>
      <c r="G116" s="4"/>
      <c r="H116" s="4"/>
      <c r="I116" s="4"/>
      <c r="J116" s="4"/>
      <c r="K116" s="20"/>
    </row>
    <row r="117" spans="1:11">
      <c r="A117" s="21"/>
      <c r="B117" s="19">
        <f>IFERROR(VLOOKUP(A117,Budget!B:C,2,FALSE),0)</f>
        <v>0</v>
      </c>
      <c r="C117" s="4"/>
      <c r="D117" s="4"/>
      <c r="E117" s="4"/>
      <c r="F117" s="4"/>
      <c r="G117" s="4"/>
      <c r="H117" s="4"/>
      <c r="I117" s="4"/>
      <c r="J117" s="4"/>
      <c r="K117" s="20"/>
    </row>
    <row r="118" spans="1:11">
      <c r="A118" s="21"/>
      <c r="B118" s="19">
        <f>IFERROR(VLOOKUP(A118,Budget!B:C,2,FALSE),0)</f>
        <v>0</v>
      </c>
      <c r="C118" s="4"/>
      <c r="D118" s="4"/>
      <c r="E118" s="4"/>
      <c r="F118" s="4"/>
      <c r="G118" s="4"/>
      <c r="H118" s="4"/>
      <c r="I118" s="4"/>
      <c r="J118" s="4"/>
      <c r="K118" s="20"/>
    </row>
    <row r="119" spans="1:11">
      <c r="A119" s="21"/>
      <c r="B119" s="19">
        <f>IFERROR(VLOOKUP(A119,Budget!B:C,2,FALSE),0)</f>
        <v>0</v>
      </c>
      <c r="C119" s="4"/>
      <c r="D119" s="4"/>
      <c r="E119" s="4"/>
      <c r="F119" s="4"/>
      <c r="G119" s="4"/>
      <c r="H119" s="4"/>
      <c r="I119" s="4"/>
      <c r="J119" s="4"/>
      <c r="K119" s="20"/>
    </row>
    <row r="120" spans="1:11">
      <c r="A120" s="21"/>
      <c r="B120" s="19">
        <f>IFERROR(VLOOKUP(A120,Budget!B:C,2,FALSE),0)</f>
        <v>0</v>
      </c>
      <c r="C120" s="4"/>
      <c r="D120" s="4"/>
      <c r="E120" s="4"/>
      <c r="F120" s="4"/>
      <c r="G120" s="4"/>
      <c r="H120" s="4"/>
      <c r="I120" s="4"/>
      <c r="J120" s="4"/>
      <c r="K120" s="20"/>
    </row>
    <row r="121" spans="1:11">
      <c r="A121" s="21"/>
      <c r="B121" s="19">
        <f>IFERROR(VLOOKUP(A121,Budget!B:C,2,FALSE),0)</f>
        <v>0</v>
      </c>
      <c r="C121" s="4"/>
      <c r="D121" s="4"/>
      <c r="E121" s="4"/>
      <c r="F121" s="4"/>
      <c r="G121" s="4"/>
      <c r="H121" s="4"/>
      <c r="I121" s="4"/>
      <c r="J121" s="4"/>
      <c r="K121" s="20"/>
    </row>
    <row r="122" spans="1:11">
      <c r="A122" s="21"/>
      <c r="B122" s="19">
        <f>IFERROR(VLOOKUP(A122,Budget!B:C,2,FALSE),0)</f>
        <v>0</v>
      </c>
      <c r="C122" s="4"/>
      <c r="D122" s="4"/>
      <c r="E122" s="4"/>
      <c r="F122" s="4"/>
      <c r="G122" s="4"/>
      <c r="H122" s="4"/>
      <c r="I122" s="4"/>
      <c r="J122" s="4"/>
      <c r="K122" s="20"/>
    </row>
    <row r="123" spans="1:11">
      <c r="A123" s="21"/>
      <c r="B123" s="19">
        <f>IFERROR(VLOOKUP(A123,Budget!B:C,2,FALSE),0)</f>
        <v>0</v>
      </c>
      <c r="C123" s="4"/>
      <c r="D123" s="4"/>
      <c r="E123" s="4"/>
      <c r="F123" s="4"/>
      <c r="G123" s="4"/>
      <c r="H123" s="4"/>
      <c r="I123" s="4"/>
      <c r="J123" s="4"/>
      <c r="K123" s="20"/>
    </row>
    <row r="124" spans="1:11">
      <c r="A124" s="21"/>
      <c r="B124" s="19">
        <f>IFERROR(VLOOKUP(A124,Budget!B:C,2,FALSE),0)</f>
        <v>0</v>
      </c>
      <c r="C124" s="4"/>
      <c r="D124" s="4"/>
      <c r="E124" s="4"/>
      <c r="F124" s="4"/>
      <c r="G124" s="4"/>
      <c r="H124" s="4"/>
      <c r="I124" s="4"/>
      <c r="J124" s="4"/>
      <c r="K124" s="20"/>
    </row>
    <row r="125" spans="1:11">
      <c r="A125" s="21"/>
      <c r="B125" s="19">
        <f>IFERROR(VLOOKUP(A125,Budget!B:C,2,FALSE),0)</f>
        <v>0</v>
      </c>
      <c r="C125" s="4"/>
      <c r="D125" s="4"/>
      <c r="E125" s="4"/>
      <c r="F125" s="4"/>
      <c r="G125" s="4"/>
      <c r="H125" s="4"/>
      <c r="I125" s="4"/>
      <c r="J125" s="4"/>
      <c r="K125" s="20"/>
    </row>
    <row r="126" spans="1:11">
      <c r="A126" s="21"/>
      <c r="B126" s="19">
        <f>IFERROR(VLOOKUP(A126,Budget!B:C,2,FALSE),0)</f>
        <v>0</v>
      </c>
      <c r="C126" s="4"/>
      <c r="D126" s="4"/>
      <c r="E126" s="4"/>
      <c r="F126" s="4"/>
      <c r="G126" s="4"/>
      <c r="H126" s="4"/>
      <c r="I126" s="4"/>
      <c r="J126" s="4"/>
      <c r="K126" s="20"/>
    </row>
    <row r="127" spans="1:11">
      <c r="A127" s="21"/>
      <c r="B127" s="19">
        <f>IFERROR(VLOOKUP(A127,Budget!B:C,2,FALSE),0)</f>
        <v>0</v>
      </c>
      <c r="C127" s="4"/>
      <c r="D127" s="4"/>
      <c r="E127" s="4"/>
      <c r="F127" s="4"/>
      <c r="G127" s="4"/>
      <c r="H127" s="4"/>
      <c r="I127" s="4"/>
      <c r="J127" s="4"/>
      <c r="K127" s="20"/>
    </row>
    <row r="128" spans="1:11">
      <c r="A128" s="21"/>
      <c r="B128" s="19">
        <f>IFERROR(VLOOKUP(A128,Budget!B:C,2,FALSE),0)</f>
        <v>0</v>
      </c>
      <c r="C128" s="4"/>
      <c r="D128" s="4"/>
      <c r="E128" s="4"/>
      <c r="F128" s="4"/>
      <c r="G128" s="4"/>
      <c r="H128" s="4"/>
      <c r="I128" s="4"/>
      <c r="J128" s="4"/>
      <c r="K128" s="20"/>
    </row>
    <row r="129" spans="1:11">
      <c r="A129" s="21"/>
      <c r="B129" s="19">
        <f>IFERROR(VLOOKUP(A129,Budget!B:C,2,FALSE),0)</f>
        <v>0</v>
      </c>
      <c r="C129" s="4"/>
      <c r="D129" s="4"/>
      <c r="E129" s="4"/>
      <c r="F129" s="4"/>
      <c r="G129" s="4"/>
      <c r="H129" s="4"/>
      <c r="I129" s="4"/>
      <c r="J129" s="4"/>
      <c r="K129" s="20"/>
    </row>
    <row r="130" spans="1:11">
      <c r="A130" s="21"/>
      <c r="B130" s="19">
        <f>IFERROR(VLOOKUP(A130,Budget!B:C,2,FALSE),0)</f>
        <v>0</v>
      </c>
      <c r="C130" s="4"/>
      <c r="D130" s="4"/>
      <c r="E130" s="4"/>
      <c r="F130" s="4"/>
      <c r="G130" s="4"/>
      <c r="H130" s="4"/>
      <c r="I130" s="4"/>
      <c r="J130" s="4"/>
      <c r="K130" s="20"/>
    </row>
    <row r="131" spans="1:11">
      <c r="A131" s="21"/>
      <c r="B131" s="19">
        <f>IFERROR(VLOOKUP(A131,Budget!B:C,2,FALSE),0)</f>
        <v>0</v>
      </c>
      <c r="C131" s="4"/>
      <c r="D131" s="4"/>
      <c r="E131" s="4"/>
      <c r="F131" s="4"/>
      <c r="G131" s="4"/>
      <c r="H131" s="4"/>
      <c r="I131" s="4"/>
      <c r="J131" s="4"/>
      <c r="K131" s="20"/>
    </row>
    <row r="132" spans="1:11">
      <c r="A132" s="21"/>
      <c r="B132" s="19">
        <f>IFERROR(VLOOKUP(A132,Budget!B:C,2,FALSE),0)</f>
        <v>0</v>
      </c>
      <c r="C132" s="4"/>
      <c r="D132" s="4"/>
      <c r="E132" s="4"/>
      <c r="F132" s="4"/>
      <c r="G132" s="4"/>
      <c r="H132" s="4"/>
      <c r="I132" s="4"/>
      <c r="J132" s="4"/>
      <c r="K132" s="20"/>
    </row>
    <row r="133" spans="1:11">
      <c r="A133" s="21"/>
      <c r="B133" s="19">
        <f>IFERROR(VLOOKUP(A133,Budget!B:C,2,FALSE),0)</f>
        <v>0</v>
      </c>
      <c r="C133" s="4"/>
      <c r="D133" s="4"/>
      <c r="E133" s="4"/>
      <c r="F133" s="4"/>
      <c r="G133" s="4"/>
      <c r="H133" s="4"/>
      <c r="I133" s="4"/>
      <c r="J133" s="4"/>
      <c r="K133" s="20"/>
    </row>
    <row r="134" spans="1:11">
      <c r="A134" s="21"/>
      <c r="B134" s="19">
        <f>IFERROR(VLOOKUP(A134,Budget!B:C,2,FALSE),0)</f>
        <v>0</v>
      </c>
      <c r="C134" s="4"/>
      <c r="D134" s="4"/>
      <c r="E134" s="4"/>
      <c r="F134" s="4"/>
      <c r="G134" s="4"/>
      <c r="H134" s="4"/>
      <c r="I134" s="4"/>
      <c r="J134" s="4"/>
      <c r="K134" s="20"/>
    </row>
    <row r="135" spans="1:11">
      <c r="A135" s="19"/>
      <c r="B135" s="19">
        <f>IFERROR(VLOOKUP(A135,Budget!B:C,2,FALSE),0)</f>
        <v>0</v>
      </c>
      <c r="C135" s="4"/>
      <c r="D135" s="4"/>
      <c r="E135" s="4"/>
      <c r="F135" s="4"/>
      <c r="G135" s="4"/>
      <c r="H135" s="4"/>
      <c r="I135" s="4"/>
      <c r="J135" s="4"/>
      <c r="K135" s="20"/>
    </row>
    <row r="136" spans="1:11">
      <c r="A136" s="19"/>
      <c r="B136" s="19">
        <f>IFERROR(VLOOKUP(A136,Budget!B:C,2,FALSE),0)</f>
        <v>0</v>
      </c>
      <c r="C136" s="4"/>
      <c r="D136" s="4"/>
      <c r="E136" s="4"/>
      <c r="F136" s="4"/>
      <c r="G136" s="4"/>
      <c r="H136" s="4"/>
      <c r="I136" s="4"/>
      <c r="J136" s="4"/>
      <c r="K136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a8ec79-61db-4d0a-8def-ed02265cbf64">
      <Terms xmlns="http://schemas.microsoft.com/office/infopath/2007/PartnerControls"/>
    </lcf76f155ced4ddcb4097134ff3c332f>
    <TaxCatchAll xmlns="fb4bf39c-ebd2-47e5-8cf7-3addc12ccbf5" xsi:nil="true"/>
    <SharedWithUsers xmlns="fb4bf39c-ebd2-47e5-8cf7-3addc12ccbf5">
      <UserInfo>
        <DisplayName>Ekaterina (Katya) Rosolovskaya</DisplayName>
        <AccountId>2115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876F67DF94449AB901E20D0B16068" ma:contentTypeVersion="18" ma:contentTypeDescription="Create a new document." ma:contentTypeScope="" ma:versionID="22a848df126702b6402849f1594efa5c">
  <xsd:schema xmlns:xsd="http://www.w3.org/2001/XMLSchema" xmlns:xs="http://www.w3.org/2001/XMLSchema" xmlns:p="http://schemas.microsoft.com/office/2006/metadata/properties" xmlns:ns2="3ca8ec79-61db-4d0a-8def-ed02265cbf64" xmlns:ns3="fb4bf39c-ebd2-47e5-8cf7-3addc12ccbf5" targetNamespace="http://schemas.microsoft.com/office/2006/metadata/properties" ma:root="true" ma:fieldsID="fc47257a0af6d19eff9ccf7c1ab98c32" ns2:_="" ns3:_="">
    <xsd:import namespace="3ca8ec79-61db-4d0a-8def-ed02265cbf64"/>
    <xsd:import namespace="fb4bf39c-ebd2-47e5-8cf7-3addc12ccb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8ec79-61db-4d0a-8def-ed02265cbf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ce7d263-4b44-46c4-a2a8-8b982b8603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bf39c-ebd2-47e5-8cf7-3addc12ccb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16d43c-3051-4f0c-9822-eef49d60476d}" ma:internalName="TaxCatchAll" ma:showField="CatchAllData" ma:web="fb4bf39c-ebd2-47e5-8cf7-3addc12ccb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17FBAA-6F2C-4C33-99B4-19862650BBBC}"/>
</file>

<file path=customXml/itemProps2.xml><?xml version="1.0" encoding="utf-8"?>
<ds:datastoreItem xmlns:ds="http://schemas.openxmlformats.org/officeDocument/2006/customXml" ds:itemID="{74A0A1FD-6B97-460D-8CA9-34AD93426D3A}"/>
</file>

<file path=customXml/itemProps3.xml><?xml version="1.0" encoding="utf-8"?>
<ds:datastoreItem xmlns:ds="http://schemas.openxmlformats.org/officeDocument/2006/customXml" ds:itemID="{3C19498B-3A4D-4AC1-991A-AB527AF13A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Sheilagh Cardosa</dc:creator>
  <cp:keywords/>
  <dc:description/>
  <cp:lastModifiedBy/>
  <cp:revision/>
  <dcterms:created xsi:type="dcterms:W3CDTF">2022-05-11T14:05:03Z</dcterms:created>
  <dcterms:modified xsi:type="dcterms:W3CDTF">2024-10-14T10:20:01Z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0x01010082C876F67DF94449AB901E20D0B16068</vt:lpwstr>
  </property>
  <property fmtid="{D5CDD505-2E9C-101B-9397-08002B2CF9AE}" pid="3" name="MediaServiceImageTags">
    <vt:lpwstr/>
  </property>
</Properties>
</file>