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dress.sharepoint.com/sites/Staff/Shared Documents/Programs/NEW DST - Dissent/United Against Torture Consortium - Dissent and Protest/2. FSTP/2. Standard Forms &amp; Templates/Budget Templates/"/>
    </mc:Choice>
  </mc:AlternateContent>
  <xr:revisionPtr revIDLastSave="1005" documentId="8_{852BD1CA-417A-47DD-A374-3F314B72709E}" xr6:coauthVersionLast="47" xr6:coauthVersionMax="47" xr10:uidLastSave="{C6CA770B-24BA-409F-81BC-EDC2DC858640}"/>
  <bookViews>
    <workbookView xWindow="-110" yWindow="-110" windowWidth="22780" windowHeight="14540" activeTab="2" xr2:uid="{854A1289-916B-4335-AA5B-212C98C099BC}"/>
  </bookViews>
  <sheets>
    <sheet name="Budget" sheetId="1" r:id="rId1"/>
    <sheet name="Report" sheetId="2" r:id="rId2"/>
    <sheet name="List of expenses" sheetId="3" r:id="rId3"/>
    <sheet name="Salarie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5" i="3"/>
  <c r="L3" i="5"/>
  <c r="L2" i="5"/>
  <c r="E3" i="5"/>
  <c r="E2" i="5"/>
  <c r="J3" i="3"/>
  <c r="J4" i="3"/>
  <c r="J8" i="3"/>
  <c r="J9" i="3"/>
  <c r="J10" i="3"/>
  <c r="J7" i="3"/>
  <c r="J3" i="5"/>
  <c r="C20" i="2"/>
  <c r="C21" i="2"/>
  <c r="D21" i="2" s="1"/>
  <c r="C22" i="2"/>
  <c r="D22" i="2" s="1"/>
  <c r="C23" i="2"/>
  <c r="C25" i="2"/>
  <c r="C24" i="2"/>
  <c r="C28" i="2"/>
  <c r="C29" i="2"/>
  <c r="D29" i="2" s="1"/>
  <c r="C30" i="2"/>
  <c r="C31" i="2"/>
  <c r="C33" i="2"/>
  <c r="C32" i="2"/>
  <c r="C13" i="2"/>
  <c r="D13" i="2" s="1"/>
  <c r="C14" i="2"/>
  <c r="D14" i="2" s="1"/>
  <c r="C15" i="2"/>
  <c r="D15" i="2" s="1"/>
  <c r="C16" i="2"/>
  <c r="D16" i="2" s="1"/>
  <c r="C17" i="2"/>
  <c r="D17" i="2" s="1"/>
  <c r="C36" i="2"/>
  <c r="D36" i="2" s="1"/>
  <c r="C37" i="2"/>
  <c r="D37" i="2" s="1"/>
  <c r="C38" i="2"/>
  <c r="D38" i="2" s="1"/>
  <c r="C39" i="2"/>
  <c r="D39" i="2" s="1"/>
  <c r="B40" i="2"/>
  <c r="F29" i="1"/>
  <c r="H29" i="1"/>
  <c r="F30" i="1"/>
  <c r="H30" i="1" s="1"/>
  <c r="F23" i="1"/>
  <c r="H23" i="1" s="1"/>
  <c r="F13" i="1"/>
  <c r="F14" i="1"/>
  <c r="H14" i="1" s="1"/>
  <c r="F31" i="1"/>
  <c r="F34" i="1" s="1"/>
  <c r="F32" i="1"/>
  <c r="F33" i="1"/>
  <c r="F37" i="1"/>
  <c r="H37" i="1" s="1"/>
  <c r="F38" i="1"/>
  <c r="H38" i="1" s="1"/>
  <c r="F36" i="1"/>
  <c r="F41" i="1" s="1"/>
  <c r="F21" i="1"/>
  <c r="F22" i="1"/>
  <c r="F27" i="1"/>
  <c r="F15" i="1"/>
  <c r="F16" i="1"/>
  <c r="F18" i="1"/>
  <c r="F17" i="1"/>
  <c r="H36" i="1"/>
  <c r="H41" i="1" s="1"/>
  <c r="H22" i="1"/>
  <c r="H21" i="1"/>
  <c r="H27" i="1" s="1"/>
  <c r="F24" i="1"/>
  <c r="H24" i="1"/>
  <c r="B23" i="2" s="1"/>
  <c r="F25" i="1"/>
  <c r="H25" i="1"/>
  <c r="B24" i="2" s="1"/>
  <c r="F26" i="1"/>
  <c r="H26" i="1"/>
  <c r="B25" i="2" s="1"/>
  <c r="H1" i="3"/>
  <c r="J1" i="3"/>
  <c r="L1" i="3"/>
  <c r="J2" i="5"/>
  <c r="H15" i="1"/>
  <c r="B30" i="2" s="1"/>
  <c r="H16" i="1"/>
  <c r="B31" i="2" s="1"/>
  <c r="H33" i="1"/>
  <c r="H32" i="1"/>
  <c r="H31" i="1"/>
  <c r="H18" i="1"/>
  <c r="B33" i="2" s="1"/>
  <c r="H17" i="1"/>
  <c r="B32" i="2" s="1"/>
  <c r="B18" i="2"/>
  <c r="D40" i="2" l="1"/>
  <c r="C40" i="2"/>
  <c r="C26" i="2"/>
  <c r="D20" i="2"/>
  <c r="C18" i="2"/>
  <c r="D18" i="2"/>
  <c r="D24" i="2"/>
  <c r="D25" i="2"/>
  <c r="D31" i="2"/>
  <c r="D33" i="2"/>
  <c r="D32" i="2"/>
  <c r="D28" i="2"/>
  <c r="C34" i="2"/>
  <c r="H13" i="1"/>
  <c r="H19" i="1" s="1"/>
  <c r="F19" i="1"/>
  <c r="F42" i="1" s="1"/>
  <c r="B26" i="2"/>
  <c r="D23" i="2"/>
  <c r="B34" i="2"/>
  <c r="D30" i="2"/>
  <c r="H34" i="1"/>
  <c r="C41" i="2" l="1"/>
  <c r="D34" i="2"/>
  <c r="D26" i="2"/>
  <c r="B41" i="2"/>
  <c r="H42" i="1"/>
  <c r="F44" i="1"/>
  <c r="F43" i="1"/>
  <c r="D41" i="2" l="1"/>
  <c r="C42" i="2"/>
  <c r="C43" i="2" s="1"/>
  <c r="B42" i="2"/>
  <c r="B43" i="2"/>
  <c r="H43" i="1"/>
  <c r="H44" i="1" s="1"/>
  <c r="D42" i="2" l="1"/>
  <c r="D43" i="2"/>
</calcChain>
</file>

<file path=xl/sharedStrings.xml><?xml version="1.0" encoding="utf-8"?>
<sst xmlns="http://schemas.openxmlformats.org/spreadsheetml/2006/main" count="223" uniqueCount="131">
  <si>
    <t>BUDGET TEMPLATE FOR FINANCIAL SUPPORT</t>
  </si>
  <si>
    <t>PROJECTS SUPPORTING STRATEGIC LITIGATION AGAINST TORTURE</t>
  </si>
  <si>
    <t>A01(b) Strategic Litigation Project Budget Template</t>
  </si>
  <si>
    <t>Name of Organisation:</t>
  </si>
  <si>
    <t>Project Title:</t>
  </si>
  <si>
    <t>Country:</t>
  </si>
  <si>
    <t>Dates:</t>
  </si>
  <si>
    <t>Please use info euro for currency conversion below:</t>
  </si>
  <si>
    <t>Currency:</t>
  </si>
  <si>
    <t>info euro link</t>
  </si>
  <si>
    <t>https://commission.europa.eu/funding-tenders/procedures-guidelines-tenders/information-contractors-and-beneficiaries/exchange-rate-inforeuro_en</t>
  </si>
  <si>
    <t>PROJECT COSTS</t>
  </si>
  <si>
    <t>Currency</t>
  </si>
  <si>
    <t>Unit</t>
  </si>
  <si>
    <t># of Units</t>
  </si>
  <si>
    <t>Unt Value</t>
  </si>
  <si>
    <t>Total</t>
  </si>
  <si>
    <t>Exchange Rate</t>
  </si>
  <si>
    <t>Total in Euro</t>
  </si>
  <si>
    <t>Justification</t>
  </si>
  <si>
    <t>USD</t>
  </si>
  <si>
    <t>Per day</t>
  </si>
  <si>
    <t>Consultant to organise three day workshop</t>
  </si>
  <si>
    <t>ETC (please add or delete rows as necessary) </t>
  </si>
  <si>
    <t>Per flight</t>
  </si>
  <si>
    <r>
      <rPr>
        <sz val="11"/>
        <color rgb="FF000000"/>
        <rFont val="Calibri"/>
        <family val="2"/>
        <scheme val="minor"/>
      </rPr>
      <t>Three flights for participants</t>
    </r>
    <r>
      <rPr>
        <b/>
        <sz val="11"/>
        <color rgb="FF000000"/>
        <rFont val="Calibri"/>
        <family val="2"/>
        <scheme val="minor"/>
      </rPr>
      <t xml:space="preserve"> [ONLY ECONOMY FLIGHTS WILL BE PAID]</t>
    </r>
  </si>
  <si>
    <t>Per Month</t>
  </si>
  <si>
    <t>1. Timesheet with time dedicated to REDRESS
2. Proof of payment of net salary
3. Proof of payment of taxes and benefits
4. Payslip</t>
  </si>
  <si>
    <t>Sub Total Direct Costs</t>
  </si>
  <si>
    <t>Indirect costs @ 7%</t>
  </si>
  <si>
    <t>Indirect costs can be claimed up to 7% of direct costs. If direct costs are lower than budgeted, indirect costs will be reduced accordingly.</t>
  </si>
  <si>
    <t>TOTAL</t>
  </si>
  <si>
    <t>Example Organisation</t>
  </si>
  <si>
    <t>Standing Against Torture</t>
  </si>
  <si>
    <t>UK</t>
  </si>
  <si>
    <t>23/07/2030-25/07/2030</t>
  </si>
  <si>
    <t>EUR</t>
  </si>
  <si>
    <t>Actual</t>
  </si>
  <si>
    <t>Variance</t>
  </si>
  <si>
    <t>Explanation for variance</t>
  </si>
  <si>
    <t>Consultant has worked less hours than planned</t>
  </si>
  <si>
    <t>Flights increased price since the budget was made</t>
  </si>
  <si>
    <t>Cost heading</t>
  </si>
  <si>
    <t>Name of supplier / employee</t>
  </si>
  <si>
    <t xml:space="preserve">Date </t>
  </si>
  <si>
    <t>Description of item</t>
  </si>
  <si>
    <t>Supporting Evidence</t>
  </si>
  <si>
    <t>Amount in Local Currency</t>
  </si>
  <si>
    <t>Exchange rate</t>
  </si>
  <si>
    <t>Amount in EUR</t>
  </si>
  <si>
    <t>Brian Fripp</t>
  </si>
  <si>
    <t>2 days consultancy for REDRESS (05/Aug/2026 and 06/Aug/2026)</t>
  </si>
  <si>
    <t>Gamma Airways</t>
  </si>
  <si>
    <t>Per Diems</t>
  </si>
  <si>
    <t>Report</t>
  </si>
  <si>
    <t>Interim</t>
  </si>
  <si>
    <t>Final</t>
  </si>
  <si>
    <t>Return Flight London - Nairobi: 10/Aug/26 - 15/Aug/26 for 3 participants (Brian Fripp, Marisa Anderson and Kieran Holden)</t>
  </si>
  <si>
    <t>Invoice</t>
  </si>
  <si>
    <t>REDXXXXXX</t>
  </si>
  <si>
    <t>Date of Payment</t>
  </si>
  <si>
    <t>Employee</t>
  </si>
  <si>
    <t>Month</t>
  </si>
  <si>
    <t>Net Salary</t>
  </si>
  <si>
    <t>Tax</t>
  </si>
  <si>
    <t>Benefits</t>
  </si>
  <si>
    <t>Gross Salary</t>
  </si>
  <si>
    <t>% worked for REDRESS</t>
  </si>
  <si>
    <t>Position</t>
  </si>
  <si>
    <t>Salary to claim</t>
  </si>
  <si>
    <t>Support (rent, admininstration, IT support etc)</t>
  </si>
  <si>
    <t>Notes to complete the budget</t>
  </si>
  <si>
    <t>2. Provide the budget in your national currency, or in USD, or Euro. The budget total should be in Euros</t>
  </si>
  <si>
    <t>1. Please include one specific cost per line, and explain why it is needed in column I</t>
  </si>
  <si>
    <t>3. Please use the InforEuro exchange rate for the month in which the funds are received. The exact rate will be confirmed once the payment has been made.</t>
  </si>
  <si>
    <t>Expenses should be calculated using the InforEuro exchange rate for the month in which the funds are received. The exact rate will be confirmed once the payment has been made.</t>
  </si>
  <si>
    <t>4. Maximum overheads allowed is 7% of actual direct costs</t>
  </si>
  <si>
    <t>Direct Costs (EUR)</t>
  </si>
  <si>
    <t>Indirect Costs (EUR)</t>
  </si>
  <si>
    <t>Total Expenditure (EUR)</t>
  </si>
  <si>
    <t>Required Supporting Documentation
(This column will be completed by REDRESS)</t>
  </si>
  <si>
    <t>Direct Costs</t>
  </si>
  <si>
    <t>4.1 Laptop</t>
  </si>
  <si>
    <t>4. Other Direct Costs</t>
  </si>
  <si>
    <t>Sub Total: 4. Other Direct Costs</t>
  </si>
  <si>
    <t>Per report</t>
  </si>
  <si>
    <t>Monthly salary 2000 USD @ 30% = 600 USD</t>
  </si>
  <si>
    <t>Monthly salary 1600 USD @ 50% = 800 USD</t>
  </si>
  <si>
    <t>Polimeds</t>
  </si>
  <si>
    <t>Legal Offices</t>
  </si>
  <si>
    <t>Namono Biira</t>
  </si>
  <si>
    <t>Miremba Musani</t>
  </si>
  <si>
    <t>Project Manager</t>
  </si>
  <si>
    <t>Project Assistant</t>
  </si>
  <si>
    <t>Medical fees for 2 appointments</t>
  </si>
  <si>
    <t>Legal fees for 2 cases</t>
  </si>
  <si>
    <t>Project Manager - November salary</t>
  </si>
  <si>
    <t>Project Assistant - November salary</t>
  </si>
  <si>
    <t>Not purchased</t>
  </si>
  <si>
    <t>Medical appointments for 2 victims</t>
  </si>
  <si>
    <t>Fees for completing legal reports for 2 victims</t>
  </si>
  <si>
    <t>Salary to claim (in EUR)</t>
  </si>
  <si>
    <t>1. Contract
2. Invoice
3. Proof of payment
4. Purchase Order</t>
  </si>
  <si>
    <t>1. Proof of payment
2. Attendance spreadsheet
3. Purchase Order
4. Per diems policy</t>
  </si>
  <si>
    <t>1. Invoice
2. Proof of payment
3. Purchase Order</t>
  </si>
  <si>
    <t>1. Invoice
2. Proof of payment
3.Purchase Order</t>
  </si>
  <si>
    <t>AAA-2026:
1. Contract
2. Invoice
3. Proof of payment
4. Purchase Order</t>
  </si>
  <si>
    <t>AAB-2026
1. Invoice 
2. Proof of payment 
3. Purchase Order
4. Boarding passes.</t>
  </si>
  <si>
    <t>AAC-2026:
1. Proof of payment
2. Attendance spreadsheet
3. Purchase Order
4. Per diems policy</t>
  </si>
  <si>
    <t>AAD-2026:
1. Invoice
2. Proof of payment
3. Purchase Order</t>
  </si>
  <si>
    <t>AAE-2026:
1. Invoice
2. Proof of payment
3. Purchase Order</t>
  </si>
  <si>
    <t>AAF-2026:
1. Timesheet with time dedicated to REDRESS
2. Proof of payment of net salary
3. Proof of payment of taxes and benefits
4. Payslip</t>
  </si>
  <si>
    <t>AAG-2026:
1. Timesheet with time dedicated to REDRESS
2. Proof of payment of net salary
3. Proof of payment of taxes and benefits
4. Payslip</t>
  </si>
  <si>
    <t>1. Invoice 
2. Proof of payment 
3. Purchase Order
4. Boarding passes</t>
  </si>
  <si>
    <t>Per Diems: Food for 5 days (10/Aug/26 - 15/Aug/26) for three participants (Brian Fripp, Marisa Anderson and Kieran Holden)</t>
  </si>
  <si>
    <t>Per Diems: Accommodation for 5 days (10/Aug/26 - 15/Aug/26) for three participants (Brian Fripp, Marisa Anderson and Kieran Holden)</t>
  </si>
  <si>
    <r>
      <t>Food, accommodation and local transport for five days for three participants  [</t>
    </r>
    <r>
      <rPr>
        <b/>
        <sz val="11"/>
        <rFont val="Calibri"/>
        <family val="2"/>
        <scheme val="minor"/>
      </rPr>
      <t>PLEASE FOLLOW YOUR INTERNAL POLICIES]</t>
    </r>
  </si>
  <si>
    <t>In the list of expenses, please include one line per month</t>
  </si>
  <si>
    <t>1. Salaries</t>
  </si>
  <si>
    <t>1.1 Project Manager (30% of time for four months)</t>
  </si>
  <si>
    <t>1.2 Project Assistant (50% of time for four months)</t>
  </si>
  <si>
    <t>Sub Total 1. Salaries</t>
  </si>
  <si>
    <t>2. Activity: Roundtable</t>
  </si>
  <si>
    <t>2.1 Consultants</t>
  </si>
  <si>
    <t>2.2 International travel costs</t>
  </si>
  <si>
    <t>2.3 Per diems (lodging, subsistence, other allowances)</t>
  </si>
  <si>
    <t>Sub Total 2. Activity: Roundtable</t>
  </si>
  <si>
    <t>3. Activity: Casework Costs</t>
  </si>
  <si>
    <t>3.1 Medical Fees</t>
  </si>
  <si>
    <t>3.2 Legal Fees</t>
  </si>
  <si>
    <t>Sub Total 3. Activity: Casework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</si>
</sst>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,##0.00000"/>
    <numFmt numFmtId="166" formatCode="_([$€-2]\ * #,##0.00_);_([$€-2]\ * \(#,##0.00\);_([$€-2]\ * &quot;-&quot;??_);_(@_)"/>
    <numFmt numFmtId="167" formatCode="_(* #,##0.00000_);_(* \(#,##0.00000\);_(* &quot;-&quot;??_);_(@_)"/>
    <numFmt numFmtId="168" formatCode="_(* #,##0.00_);_(* \(#,##0.00\);_(* &quot;-&quot;?????_);_(@_)"/>
    <numFmt numFmtId="169" formatCode="[$-409]d\-mmm\-yy;@"/>
    <numFmt numFmtId="170" formatCode="_-[$€-2]\ * #,##0.00_-;\-[$€-2]\ * #,##0.00_-;_-[$€-2]\ * &quot;-&quot;??_-;_-@_-"/>
    <numFmt numFmtId="171" formatCode="_-[$$-409]* #,##0.00_ ;_-[$$-409]* \-#,##0.00\ ;_-[$$-409]* &quot;-&quot;??_ ;_-@_ 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70757A"/>
      <name val="Arial"/>
      <family val="2"/>
    </font>
    <font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name val="Arial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CB9CA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7" fontId="0" fillId="0" borderId="0" xfId="0" applyNumberFormat="1" applyAlignment="1">
      <alignment horizontal="left"/>
    </xf>
    <xf numFmtId="0" fontId="6" fillId="0" borderId="0" xfId="0" applyFont="1"/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0" fontId="9" fillId="0" borderId="0" xfId="1" applyAlignment="1">
      <alignment wrapText="1"/>
    </xf>
    <xf numFmtId="0" fontId="10" fillId="0" borderId="0" xfId="1" applyFont="1" applyAlignment="1">
      <alignment wrapText="1"/>
    </xf>
    <xf numFmtId="4" fontId="0" fillId="3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4" fontId="0" fillId="3" borderId="2" xfId="0" applyNumberForma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4" fontId="0" fillId="3" borderId="3" xfId="0" applyNumberForma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13" fillId="0" borderId="0" xfId="0" applyFont="1"/>
    <xf numFmtId="0" fontId="2" fillId="3" borderId="6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0" borderId="6" xfId="0" applyBorder="1" applyAlignment="1">
      <alignment vertical="center" wrapText="1"/>
    </xf>
    <xf numFmtId="166" fontId="12" fillId="0" borderId="6" xfId="0" applyNumberFormat="1" applyFont="1" applyBorder="1" applyAlignment="1">
      <alignment horizontal="right" vertical="center"/>
    </xf>
    <xf numFmtId="0" fontId="6" fillId="0" borderId="6" xfId="0" applyFont="1" applyBorder="1"/>
    <xf numFmtId="166" fontId="12" fillId="2" borderId="6" xfId="0" applyNumberFormat="1" applyFont="1" applyFill="1" applyBorder="1" applyAlignment="1">
      <alignment horizontal="right" vertical="center" wrapText="1"/>
    </xf>
    <xf numFmtId="166" fontId="12" fillId="0" borderId="6" xfId="0" applyNumberFormat="1" applyFont="1" applyBorder="1" applyAlignment="1">
      <alignment horizontal="right" vertical="center" wrapText="1"/>
    </xf>
    <xf numFmtId="166" fontId="6" fillId="0" borderId="6" xfId="0" applyNumberFormat="1" applyFont="1" applyBorder="1" applyAlignment="1">
      <alignment horizontal="right" vertical="center"/>
    </xf>
    <xf numFmtId="166" fontId="13" fillId="3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166" fontId="13" fillId="2" borderId="6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14" fillId="5" borderId="9" xfId="0" applyFont="1" applyFill="1" applyBorder="1" applyAlignment="1">
      <alignment horizontal="center" vertical="center" wrapText="1"/>
    </xf>
    <xf numFmtId="0" fontId="12" fillId="6" borderId="10" xfId="0" applyFont="1" applyFill="1" applyBorder="1"/>
    <xf numFmtId="43" fontId="0" fillId="0" borderId="0" xfId="0" applyNumberFormat="1"/>
    <xf numFmtId="0" fontId="12" fillId="6" borderId="10" xfId="0" applyFont="1" applyFill="1" applyBorder="1" applyAlignment="1">
      <alignment horizontal="center"/>
    </xf>
    <xf numFmtId="4" fontId="0" fillId="0" borderId="0" xfId="0" applyNumberFormat="1"/>
    <xf numFmtId="166" fontId="12" fillId="6" borderId="10" xfId="0" applyNumberFormat="1" applyFont="1" applyFill="1" applyBorder="1"/>
    <xf numFmtId="166" fontId="13" fillId="6" borderId="10" xfId="2" applyNumberFormat="1" applyFont="1" applyFill="1" applyBorder="1"/>
    <xf numFmtId="166" fontId="12" fillId="6" borderId="10" xfId="2" applyNumberFormat="1" applyFont="1" applyFill="1" applyBorder="1"/>
    <xf numFmtId="166" fontId="13" fillId="6" borderId="10" xfId="0" applyNumberFormat="1" applyFont="1" applyFill="1" applyBorder="1"/>
    <xf numFmtId="166" fontId="0" fillId="0" borderId="0" xfId="0" applyNumberFormat="1"/>
    <xf numFmtId="0" fontId="14" fillId="5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6" fontId="3" fillId="0" borderId="1" xfId="0" applyNumberFormat="1" applyFont="1" applyBorder="1" applyAlignment="1">
      <alignment vertical="center"/>
    </xf>
    <xf numFmtId="166" fontId="0" fillId="2" borderId="4" xfId="0" applyNumberFormat="1" applyFill="1" applyBorder="1" applyAlignment="1">
      <alignment vertical="center"/>
    </xf>
    <xf numFmtId="166" fontId="2" fillId="3" borderId="4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167" fontId="12" fillId="6" borderId="10" xfId="2" applyNumberFormat="1" applyFont="1" applyFill="1" applyBorder="1"/>
    <xf numFmtId="167" fontId="12" fillId="6" borderId="10" xfId="0" applyNumberFormat="1" applyFont="1" applyFill="1" applyBorder="1"/>
    <xf numFmtId="167" fontId="0" fillId="0" borderId="0" xfId="0" applyNumberFormat="1"/>
    <xf numFmtId="168" fontId="12" fillId="6" borderId="10" xfId="0" applyNumberFormat="1" applyFont="1" applyFill="1" applyBorder="1"/>
    <xf numFmtId="168" fontId="0" fillId="0" borderId="0" xfId="0" applyNumberFormat="1"/>
    <xf numFmtId="169" fontId="12" fillId="6" borderId="1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6" borderId="10" xfId="0" applyFont="1" applyFill="1" applyBorder="1" applyAlignment="1">
      <alignment horizontal="center" vertical="center"/>
    </xf>
    <xf numFmtId="166" fontId="12" fillId="0" borderId="6" xfId="0" applyNumberFormat="1" applyFont="1" applyBorder="1" applyAlignment="1">
      <alignment horizontal="left" vertical="center" wrapText="1"/>
    </xf>
    <xf numFmtId="166" fontId="12" fillId="0" borderId="6" xfId="0" applyNumberFormat="1" applyFont="1" applyBorder="1" applyAlignment="1">
      <alignment horizontal="left" vertical="center"/>
    </xf>
    <xf numFmtId="166" fontId="13" fillId="7" borderId="6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168" fontId="12" fillId="6" borderId="10" xfId="0" applyNumberFormat="1" applyFont="1" applyFill="1" applyBorder="1" applyAlignment="1">
      <alignment horizontal="center"/>
    </xf>
    <xf numFmtId="0" fontId="2" fillId="8" borderId="6" xfId="0" applyFont="1" applyFill="1" applyBorder="1" applyAlignment="1">
      <alignment vertical="center" wrapText="1"/>
    </xf>
    <xf numFmtId="166" fontId="13" fillId="8" borderId="6" xfId="0" applyNumberFormat="1" applyFont="1" applyFill="1" applyBorder="1" applyAlignment="1">
      <alignment horizontal="right" vertical="center" wrapText="1"/>
    </xf>
    <xf numFmtId="165" fontId="8" fillId="2" borderId="14" xfId="0" applyNumberFormat="1" applyFont="1" applyFill="1" applyBorder="1" applyAlignment="1">
      <alignment vertical="center"/>
    </xf>
    <xf numFmtId="4" fontId="0" fillId="3" borderId="2" xfId="0" applyNumberFormat="1" applyFill="1" applyBorder="1" applyAlignment="1">
      <alignment vertical="center"/>
    </xf>
    <xf numFmtId="165" fontId="8" fillId="2" borderId="15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6" fontId="12" fillId="2" borderId="6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1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166" fontId="13" fillId="10" borderId="6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0" fillId="0" borderId="1" xfId="0" applyBorder="1"/>
    <xf numFmtId="0" fontId="2" fillId="9" borderId="1" xfId="0" applyFont="1" applyFill="1" applyBorder="1" applyAlignment="1">
      <alignment horizontal="center" vertical="center"/>
    </xf>
    <xf numFmtId="0" fontId="0" fillId="11" borderId="3" xfId="0" applyFill="1" applyBorder="1" applyAlignment="1">
      <alignment vertical="center"/>
    </xf>
    <xf numFmtId="166" fontId="0" fillId="11" borderId="4" xfId="0" applyNumberFormat="1" applyFill="1" applyBorder="1" applyAlignment="1">
      <alignment vertical="center"/>
    </xf>
    <xf numFmtId="0" fontId="0" fillId="11" borderId="1" xfId="0" applyFill="1" applyBorder="1" applyAlignment="1">
      <alignment vertical="center" wrapText="1"/>
    </xf>
    <xf numFmtId="0" fontId="0" fillId="11" borderId="1" xfId="0" applyFill="1" applyBorder="1" applyAlignment="1">
      <alignment wrapText="1"/>
    </xf>
    <xf numFmtId="0" fontId="0" fillId="11" borderId="2" xfId="0" applyFill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2" fillId="9" borderId="1" xfId="0" applyFont="1" applyFill="1" applyBorder="1" applyAlignment="1">
      <alignment horizontal="center" vertical="center" wrapText="1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 vertical="center"/>
    </xf>
    <xf numFmtId="0" fontId="12" fillId="6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3" fillId="0" borderId="16" xfId="0" applyFont="1" applyBorder="1" applyAlignment="1">
      <alignment horizontal="center" vertical="top" wrapText="1"/>
    </xf>
    <xf numFmtId="0" fontId="9" fillId="0" borderId="16" xfId="1" applyBorder="1" applyAlignment="1">
      <alignment horizontal="center" vertical="top" wrapText="1"/>
    </xf>
    <xf numFmtId="0" fontId="9" fillId="0" borderId="17" xfId="1" applyBorder="1" applyAlignment="1">
      <alignment horizontal="center" vertical="top" wrapText="1"/>
    </xf>
    <xf numFmtId="0" fontId="3" fillId="0" borderId="0" xfId="0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B8067"/>
      <color rgb="FFF9D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3840658</xdr:colOff>
      <xdr:row>6</xdr:row>
      <xdr:rowOff>278493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3B010D-6123-E7B6-3E88-7FEF62ED7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0658" cy="2109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0</xdr:rowOff>
    </xdr:from>
    <xdr:to>
      <xdr:col>9</xdr:col>
      <xdr:colOff>425450</xdr:colOff>
      <xdr:row>7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F4798F-63EC-4D7D-BBFE-4FACD25B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0"/>
          <a:ext cx="2371725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ission.europa.eu/funding-tenders/procedures-guidelines-tenders/information-contractors-and-beneficiaries/exchange-rate-inforeuro_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ission.europa.eu/funding-tenders/procedures-guidelines-tenders/information-contractors-and-beneficiaries/exchange-rate-inforeuro_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86F91-29CD-4B7C-A075-6011D0DB0B15}">
  <dimension ref="A1:J54"/>
  <sheetViews>
    <sheetView showGridLines="0" topLeftCell="A8" zoomScale="86" zoomScaleNormal="70" workbookViewId="0">
      <selection activeCell="A35" sqref="A35"/>
    </sheetView>
  </sheetViews>
  <sheetFormatPr defaultColWidth="8.7265625" defaultRowHeight="14.5" x14ac:dyDescent="0.35"/>
  <cols>
    <col min="1" max="1" width="60.7265625" customWidth="1"/>
    <col min="2" max="7" width="11.54296875" customWidth="1"/>
    <col min="8" max="8" width="16" customWidth="1"/>
    <col min="9" max="9" width="69.1796875" style="2" customWidth="1"/>
    <col min="10" max="10" width="46.1796875" customWidth="1"/>
  </cols>
  <sheetData>
    <row r="1" spans="1:10" x14ac:dyDescent="0.35">
      <c r="B1" s="1" t="s">
        <v>0</v>
      </c>
    </row>
    <row r="2" spans="1:10" ht="24.75" customHeight="1" x14ac:dyDescent="0.35">
      <c r="B2" s="1" t="s">
        <v>1</v>
      </c>
      <c r="I2" s="2" t="s">
        <v>2</v>
      </c>
    </row>
    <row r="3" spans="1:10" x14ac:dyDescent="0.35">
      <c r="B3" s="1"/>
    </row>
    <row r="4" spans="1:10" ht="30" customHeight="1" x14ac:dyDescent="0.35">
      <c r="B4" s="1" t="s">
        <v>3</v>
      </c>
      <c r="C4" s="2"/>
      <c r="D4" s="119"/>
      <c r="E4" s="120"/>
      <c r="F4" s="120"/>
      <c r="G4" s="120"/>
      <c r="H4" s="120"/>
    </row>
    <row r="5" spans="1:10" ht="30" customHeight="1" x14ac:dyDescent="0.35">
      <c r="B5" s="1" t="s">
        <v>4</v>
      </c>
      <c r="D5" s="119"/>
      <c r="E5" s="120"/>
      <c r="F5" s="120"/>
      <c r="G5" s="120"/>
      <c r="H5" s="120"/>
    </row>
    <row r="6" spans="1:10" ht="30" customHeight="1" x14ac:dyDescent="0.35">
      <c r="B6" s="1" t="s">
        <v>5</v>
      </c>
      <c r="C6" s="17"/>
      <c r="D6" s="119"/>
      <c r="E6" s="120"/>
      <c r="F6" s="120"/>
      <c r="G6" s="120"/>
      <c r="H6" s="120"/>
    </row>
    <row r="7" spans="1:10" ht="30" customHeight="1" x14ac:dyDescent="0.35">
      <c r="B7" s="1" t="s">
        <v>6</v>
      </c>
      <c r="C7" s="17"/>
      <c r="D7" s="119"/>
      <c r="E7" s="120"/>
      <c r="F7" s="120"/>
      <c r="G7" s="120"/>
      <c r="H7" s="120"/>
      <c r="I7" s="29" t="s">
        <v>7</v>
      </c>
    </row>
    <row r="8" spans="1:10" ht="43.5" x14ac:dyDescent="0.35">
      <c r="B8" s="1" t="s">
        <v>8</v>
      </c>
      <c r="C8" s="17"/>
      <c r="D8" s="119"/>
      <c r="E8" s="120"/>
      <c r="F8" s="120" t="s">
        <v>9</v>
      </c>
      <c r="G8" s="120"/>
      <c r="H8" s="120"/>
      <c r="I8" s="28" t="s">
        <v>10</v>
      </c>
    </row>
    <row r="10" spans="1:10" ht="29" x14ac:dyDescent="0.35">
      <c r="A10" s="38" t="s">
        <v>11</v>
      </c>
      <c r="B10" s="21" t="s">
        <v>12</v>
      </c>
      <c r="C10" s="21" t="s">
        <v>13</v>
      </c>
      <c r="D10" s="21" t="s">
        <v>14</v>
      </c>
      <c r="E10" s="21" t="s">
        <v>15</v>
      </c>
      <c r="F10" s="21" t="s">
        <v>16</v>
      </c>
      <c r="G10" s="21" t="s">
        <v>17</v>
      </c>
      <c r="H10" s="21" t="s">
        <v>18</v>
      </c>
      <c r="I10" s="21" t="s">
        <v>19</v>
      </c>
      <c r="J10" s="21" t="s">
        <v>80</v>
      </c>
    </row>
    <row r="11" spans="1:10" ht="22.5" customHeight="1" x14ac:dyDescent="0.35">
      <c r="A11" s="19" t="s">
        <v>81</v>
      </c>
      <c r="B11" s="22"/>
      <c r="C11" s="22"/>
      <c r="D11" s="22"/>
      <c r="E11" s="22"/>
      <c r="F11" s="22"/>
      <c r="G11" s="22"/>
      <c r="H11" s="23"/>
      <c r="I11" s="24"/>
      <c r="J11" s="102"/>
    </row>
    <row r="12" spans="1:10" x14ac:dyDescent="0.35">
      <c r="A12" s="113" t="s">
        <v>118</v>
      </c>
      <c r="B12" s="109"/>
      <c r="C12" s="109"/>
      <c r="D12" s="109"/>
      <c r="E12" s="109"/>
      <c r="F12" s="109"/>
      <c r="G12" s="109"/>
      <c r="H12" s="110"/>
      <c r="I12" s="111"/>
      <c r="J12" s="112"/>
    </row>
    <row r="13" spans="1:10" ht="58" x14ac:dyDescent="0.35">
      <c r="A13" s="13" t="s">
        <v>119</v>
      </c>
      <c r="B13" s="5" t="s">
        <v>20</v>
      </c>
      <c r="C13" s="5" t="s">
        <v>26</v>
      </c>
      <c r="D13" s="7">
        <v>4</v>
      </c>
      <c r="E13" s="7">
        <v>600</v>
      </c>
      <c r="F13" s="7">
        <f t="shared" ref="F13" si="0">D13*E13</f>
        <v>2400</v>
      </c>
      <c r="G13" s="8">
        <v>0.91861000000000004</v>
      </c>
      <c r="H13" s="68">
        <f t="shared" ref="H13" si="1">ROUND(F13*G13,2)</f>
        <v>2204.66</v>
      </c>
      <c r="I13" s="65" t="s">
        <v>86</v>
      </c>
      <c r="J13" s="9" t="s">
        <v>27</v>
      </c>
    </row>
    <row r="14" spans="1:10" ht="58" x14ac:dyDescent="0.35">
      <c r="A14" s="13" t="s">
        <v>120</v>
      </c>
      <c r="B14" s="5" t="s">
        <v>20</v>
      </c>
      <c r="C14" s="5" t="s">
        <v>26</v>
      </c>
      <c r="D14" s="7">
        <v>4</v>
      </c>
      <c r="E14" s="7">
        <v>800</v>
      </c>
      <c r="F14" s="7">
        <f t="shared" ref="F14" si="2">D14*E14</f>
        <v>3200</v>
      </c>
      <c r="G14" s="8">
        <v>0.91861000000000004</v>
      </c>
      <c r="H14" s="68">
        <f t="shared" ref="H14" si="3">ROUND(F14*G14,2)</f>
        <v>2939.55</v>
      </c>
      <c r="I14" s="65" t="s">
        <v>87</v>
      </c>
      <c r="J14" s="9" t="s">
        <v>27</v>
      </c>
    </row>
    <row r="15" spans="1:10" x14ac:dyDescent="0.35">
      <c r="A15" s="13" t="s">
        <v>23</v>
      </c>
      <c r="B15" s="5"/>
      <c r="C15" s="5"/>
      <c r="D15" s="6"/>
      <c r="E15" s="7"/>
      <c r="F15" s="7">
        <f t="shared" ref="F15" si="4">D15*E15</f>
        <v>0</v>
      </c>
      <c r="G15" s="7"/>
      <c r="H15" s="68">
        <f t="shared" ref="H15" si="5">ROUND(F15*G15,2)</f>
        <v>0</v>
      </c>
      <c r="I15" s="65"/>
      <c r="J15" s="9"/>
    </row>
    <row r="16" spans="1:10" x14ac:dyDescent="0.35">
      <c r="A16" s="13"/>
      <c r="B16" s="5"/>
      <c r="C16" s="5"/>
      <c r="D16" s="6"/>
      <c r="E16" s="7"/>
      <c r="F16" s="7">
        <f t="shared" ref="F16:F18" si="6">D16*E16</f>
        <v>0</v>
      </c>
      <c r="G16" s="7"/>
      <c r="H16" s="68">
        <f t="shared" ref="H16:H18" si="7">ROUND(F16*G16,2)</f>
        <v>0</v>
      </c>
      <c r="I16" s="65"/>
      <c r="J16" s="9"/>
    </row>
    <row r="17" spans="1:10" x14ac:dyDescent="0.35">
      <c r="A17" s="4"/>
      <c r="B17" s="5"/>
      <c r="C17" s="5"/>
      <c r="D17" s="6"/>
      <c r="E17" s="7"/>
      <c r="F17" s="7">
        <f t="shared" si="6"/>
        <v>0</v>
      </c>
      <c r="G17" s="7"/>
      <c r="H17" s="68">
        <f t="shared" si="7"/>
        <v>0</v>
      </c>
      <c r="I17" s="65"/>
      <c r="J17" s="9"/>
    </row>
    <row r="18" spans="1:10" x14ac:dyDescent="0.35">
      <c r="A18" s="4"/>
      <c r="B18" s="5"/>
      <c r="C18" s="5"/>
      <c r="D18" s="6"/>
      <c r="E18" s="7"/>
      <c r="F18" s="7">
        <f t="shared" si="6"/>
        <v>0</v>
      </c>
      <c r="G18" s="7"/>
      <c r="H18" s="68">
        <f t="shared" si="7"/>
        <v>0</v>
      </c>
      <c r="I18" s="65"/>
      <c r="J18" s="9"/>
    </row>
    <row r="19" spans="1:10" x14ac:dyDescent="0.35">
      <c r="A19" s="19" t="s">
        <v>121</v>
      </c>
      <c r="B19" s="35"/>
      <c r="C19" s="36"/>
      <c r="D19" s="37"/>
      <c r="E19" s="37"/>
      <c r="F19" s="37">
        <f>SUM(F13:F18)</f>
        <v>5600</v>
      </c>
      <c r="G19" s="41">
        <v>0.91861000000000004</v>
      </c>
      <c r="H19" s="70">
        <f>SUM(H13:H18)</f>
        <v>5144.21</v>
      </c>
      <c r="I19" s="67"/>
      <c r="J19" s="25"/>
    </row>
    <row r="20" spans="1:10" x14ac:dyDescent="0.35">
      <c r="A20" s="26" t="s">
        <v>122</v>
      </c>
      <c r="B20" s="27"/>
      <c r="C20" s="15"/>
      <c r="D20" s="15"/>
      <c r="E20" s="15"/>
      <c r="F20" s="15"/>
      <c r="G20" s="15"/>
      <c r="H20" s="16"/>
      <c r="I20" s="12"/>
      <c r="J20" s="12"/>
    </row>
    <row r="21" spans="1:10" ht="58" x14ac:dyDescent="0.35">
      <c r="A21" s="44" t="s">
        <v>123</v>
      </c>
      <c r="B21" s="5" t="s">
        <v>20</v>
      </c>
      <c r="C21" s="5" t="s">
        <v>21</v>
      </c>
      <c r="D21" s="6">
        <v>5</v>
      </c>
      <c r="E21" s="7">
        <v>75</v>
      </c>
      <c r="F21" s="7">
        <f t="shared" ref="F21:F26" si="8">D21*E21</f>
        <v>375</v>
      </c>
      <c r="G21" s="8">
        <v>0.91861000000000004</v>
      </c>
      <c r="H21" s="68">
        <f t="shared" ref="H21:H26" si="9">ROUND(F21*G21,2)</f>
        <v>344.48</v>
      </c>
      <c r="I21" s="65" t="s">
        <v>22</v>
      </c>
      <c r="J21" s="9" t="s">
        <v>102</v>
      </c>
    </row>
    <row r="22" spans="1:10" ht="58" x14ac:dyDescent="0.35">
      <c r="A22" s="44" t="s">
        <v>124</v>
      </c>
      <c r="B22" s="5" t="s">
        <v>20</v>
      </c>
      <c r="C22" s="5" t="s">
        <v>24</v>
      </c>
      <c r="D22" s="6">
        <v>3</v>
      </c>
      <c r="E22" s="7">
        <v>200</v>
      </c>
      <c r="F22" s="7">
        <f t="shared" ref="F22:F23" si="10">D22*E22</f>
        <v>600</v>
      </c>
      <c r="G22" s="8">
        <v>0.91861000000000004</v>
      </c>
      <c r="H22" s="68">
        <f t="shared" ref="H22:H23" si="11">ROUND(F22*G22,2)</f>
        <v>551.16999999999996</v>
      </c>
      <c r="I22" s="96" t="s">
        <v>25</v>
      </c>
      <c r="J22" s="9" t="s">
        <v>113</v>
      </c>
    </row>
    <row r="23" spans="1:10" ht="58" x14ac:dyDescent="0.35">
      <c r="A23" s="114" t="s">
        <v>125</v>
      </c>
      <c r="B23" s="5" t="s">
        <v>20</v>
      </c>
      <c r="C23" s="5" t="s">
        <v>21</v>
      </c>
      <c r="D23" s="6">
        <v>15</v>
      </c>
      <c r="E23" s="7">
        <v>180</v>
      </c>
      <c r="F23" s="7">
        <f t="shared" si="10"/>
        <v>2700</v>
      </c>
      <c r="G23" s="8">
        <v>0.91861000000000004</v>
      </c>
      <c r="H23" s="68">
        <f t="shared" si="11"/>
        <v>2480.25</v>
      </c>
      <c r="I23" s="65" t="s">
        <v>116</v>
      </c>
      <c r="J23" s="9" t="s">
        <v>103</v>
      </c>
    </row>
    <row r="24" spans="1:10" ht="15.5" x14ac:dyDescent="0.35">
      <c r="A24" s="18" t="s">
        <v>23</v>
      </c>
      <c r="B24" s="5"/>
      <c r="C24" s="5"/>
      <c r="D24" s="6"/>
      <c r="E24" s="7"/>
      <c r="F24" s="7">
        <f t="shared" si="8"/>
        <v>0</v>
      </c>
      <c r="G24" s="7"/>
      <c r="H24" s="68">
        <f t="shared" si="9"/>
        <v>0</v>
      </c>
      <c r="I24" s="65"/>
      <c r="J24" s="9"/>
    </row>
    <row r="25" spans="1:10" x14ac:dyDescent="0.35">
      <c r="A25" s="4"/>
      <c r="B25" s="5"/>
      <c r="C25" s="5"/>
      <c r="D25" s="6"/>
      <c r="E25" s="7"/>
      <c r="F25" s="7">
        <f t="shared" si="8"/>
        <v>0</v>
      </c>
      <c r="G25" s="7"/>
      <c r="H25" s="68">
        <f t="shared" si="9"/>
        <v>0</v>
      </c>
      <c r="I25" s="65"/>
      <c r="J25" s="9"/>
    </row>
    <row r="26" spans="1:10" x14ac:dyDescent="0.35">
      <c r="A26" s="4"/>
      <c r="B26" s="5"/>
      <c r="C26" s="5"/>
      <c r="D26" s="6"/>
      <c r="E26" s="7"/>
      <c r="F26" s="7">
        <f t="shared" si="8"/>
        <v>0</v>
      </c>
      <c r="G26" s="7"/>
      <c r="H26" s="68">
        <f t="shared" si="9"/>
        <v>0</v>
      </c>
      <c r="I26" s="65"/>
      <c r="J26" s="9"/>
    </row>
    <row r="27" spans="1:10" x14ac:dyDescent="0.35">
      <c r="A27" s="19" t="s">
        <v>126</v>
      </c>
      <c r="B27" s="35"/>
      <c r="C27" s="36"/>
      <c r="D27" s="37"/>
      <c r="E27" s="37"/>
      <c r="F27" s="37">
        <f>SUM(F21:F23)</f>
        <v>3675</v>
      </c>
      <c r="G27" s="41">
        <v>0.91861000000000004</v>
      </c>
      <c r="H27" s="70">
        <f>SUM(H21:H23)</f>
        <v>3375.9</v>
      </c>
      <c r="I27" s="67"/>
      <c r="J27" s="25"/>
    </row>
    <row r="28" spans="1:10" x14ac:dyDescent="0.35">
      <c r="A28" s="26" t="s">
        <v>127</v>
      </c>
      <c r="B28" s="27"/>
      <c r="C28" s="15"/>
      <c r="D28" s="15"/>
      <c r="E28" s="15"/>
      <c r="F28" s="15"/>
      <c r="G28" s="15"/>
      <c r="H28" s="69"/>
      <c r="I28" s="66"/>
      <c r="J28" s="12"/>
    </row>
    <row r="29" spans="1:10" ht="43.5" x14ac:dyDescent="0.35">
      <c r="A29" s="4" t="s">
        <v>128</v>
      </c>
      <c r="B29" s="5" t="s">
        <v>20</v>
      </c>
      <c r="C29" s="5" t="s">
        <v>85</v>
      </c>
      <c r="D29" s="6">
        <v>2</v>
      </c>
      <c r="E29" s="7">
        <v>150</v>
      </c>
      <c r="F29" s="7">
        <f t="shared" ref="F29:F33" si="12">D29*E29</f>
        <v>300</v>
      </c>
      <c r="G29" s="8">
        <v>0.91861000000000004</v>
      </c>
      <c r="H29" s="68">
        <f t="shared" ref="H29:H33" si="13">ROUND(F29*G29,2)</f>
        <v>275.58</v>
      </c>
      <c r="I29" s="65" t="s">
        <v>99</v>
      </c>
      <c r="J29" s="9" t="s">
        <v>104</v>
      </c>
    </row>
    <row r="30" spans="1:10" ht="43.5" x14ac:dyDescent="0.35">
      <c r="A30" s="4" t="s">
        <v>129</v>
      </c>
      <c r="B30" s="5" t="s">
        <v>20</v>
      </c>
      <c r="C30" s="5" t="s">
        <v>85</v>
      </c>
      <c r="D30" s="6">
        <v>2</v>
      </c>
      <c r="E30" s="7">
        <v>250</v>
      </c>
      <c r="F30" s="7">
        <f t="shared" si="12"/>
        <v>500</v>
      </c>
      <c r="G30" s="8">
        <v>0.91861000000000004</v>
      </c>
      <c r="H30" s="68">
        <f t="shared" si="13"/>
        <v>459.31</v>
      </c>
      <c r="I30" s="65" t="s">
        <v>100</v>
      </c>
      <c r="J30" s="9" t="s">
        <v>105</v>
      </c>
    </row>
    <row r="31" spans="1:10" x14ac:dyDescent="0.35">
      <c r="A31" s="4" t="s">
        <v>23</v>
      </c>
      <c r="B31" s="5"/>
      <c r="C31" s="5"/>
      <c r="D31" s="6"/>
      <c r="E31" s="7"/>
      <c r="F31" s="7">
        <f t="shared" si="12"/>
        <v>0</v>
      </c>
      <c r="G31" s="7"/>
      <c r="H31" s="68">
        <f t="shared" si="13"/>
        <v>0</v>
      </c>
      <c r="I31" s="65"/>
      <c r="J31" s="9"/>
    </row>
    <row r="32" spans="1:10" x14ac:dyDescent="0.35">
      <c r="B32" s="5"/>
      <c r="C32" s="5"/>
      <c r="D32" s="6"/>
      <c r="E32" s="7"/>
      <c r="F32" s="7">
        <f t="shared" si="12"/>
        <v>0</v>
      </c>
      <c r="G32" s="7"/>
      <c r="H32" s="68">
        <f t="shared" si="13"/>
        <v>0</v>
      </c>
      <c r="I32" s="65"/>
      <c r="J32" s="9"/>
    </row>
    <row r="33" spans="1:10" x14ac:dyDescent="0.35">
      <c r="A33" s="4"/>
      <c r="B33" s="5"/>
      <c r="C33" s="5"/>
      <c r="D33" s="6"/>
      <c r="E33" s="7"/>
      <c r="F33" s="7">
        <f t="shared" si="12"/>
        <v>0</v>
      </c>
      <c r="G33" s="7"/>
      <c r="H33" s="68">
        <f t="shared" si="13"/>
        <v>0</v>
      </c>
      <c r="I33" s="65"/>
      <c r="J33" s="9"/>
    </row>
    <row r="34" spans="1:10" x14ac:dyDescent="0.35">
      <c r="A34" s="20" t="s">
        <v>130</v>
      </c>
      <c r="B34" s="35"/>
      <c r="C34" s="36"/>
      <c r="D34" s="37"/>
      <c r="E34" s="37"/>
      <c r="F34" s="37">
        <f>SUM(F29:F33)</f>
        <v>800</v>
      </c>
      <c r="G34" s="41">
        <v>0.91861000000000004</v>
      </c>
      <c r="H34" s="71">
        <f>SUM(H29:H33)</f>
        <v>734.89</v>
      </c>
      <c r="I34" s="67"/>
      <c r="J34" s="25"/>
    </row>
    <row r="35" spans="1:10" x14ac:dyDescent="0.35">
      <c r="A35" s="113" t="s">
        <v>83</v>
      </c>
      <c r="B35" s="109"/>
      <c r="C35" s="109"/>
      <c r="D35" s="109"/>
      <c r="E35" s="109"/>
      <c r="F35" s="109"/>
      <c r="G35" s="109"/>
      <c r="H35" s="110"/>
      <c r="I35" s="111"/>
      <c r="J35" s="112"/>
    </row>
    <row r="36" spans="1:10" ht="43.5" x14ac:dyDescent="0.35">
      <c r="A36" s="13" t="s">
        <v>82</v>
      </c>
      <c r="B36" s="5" t="s">
        <v>20</v>
      </c>
      <c r="C36" s="5" t="s">
        <v>26</v>
      </c>
      <c r="D36" s="7">
        <v>1</v>
      </c>
      <c r="E36" s="7">
        <v>1500</v>
      </c>
      <c r="F36" s="7">
        <f t="shared" ref="F36" si="14">D36*E36</f>
        <v>1500</v>
      </c>
      <c r="G36" s="8">
        <v>0.91861000000000004</v>
      </c>
      <c r="H36" s="68">
        <f t="shared" ref="H36" si="15">ROUND(F36*G36,2)</f>
        <v>1377.92</v>
      </c>
      <c r="I36" s="65"/>
      <c r="J36" s="9" t="s">
        <v>104</v>
      </c>
    </row>
    <row r="37" spans="1:10" ht="19" customHeight="1" x14ac:dyDescent="0.35">
      <c r="A37" s="13" t="s">
        <v>23</v>
      </c>
      <c r="B37" s="5"/>
      <c r="C37" s="5"/>
      <c r="D37" s="7"/>
      <c r="E37" s="7"/>
      <c r="F37" s="7">
        <f>D39*E39</f>
        <v>0</v>
      </c>
      <c r="G37" s="8"/>
      <c r="H37" s="68">
        <f t="shared" ref="H37:H38" si="16">ROUND(F37*G37,2)</f>
        <v>0</v>
      </c>
      <c r="I37" s="65"/>
      <c r="J37" s="9"/>
    </row>
    <row r="38" spans="1:10" ht="19" customHeight="1" x14ac:dyDescent="0.35">
      <c r="A38" s="13"/>
      <c r="B38" s="5"/>
      <c r="C38" s="5"/>
      <c r="D38" s="7"/>
      <c r="E38" s="7"/>
      <c r="F38" s="7">
        <f>D40*E40</f>
        <v>0</v>
      </c>
      <c r="G38" s="8"/>
      <c r="H38" s="68">
        <f t="shared" si="16"/>
        <v>0</v>
      </c>
      <c r="I38" s="65"/>
      <c r="J38" s="9"/>
    </row>
    <row r="39" spans="1:10" ht="19" customHeight="1" x14ac:dyDescent="0.35">
      <c r="A39" s="13"/>
      <c r="B39" s="5"/>
      <c r="C39" s="5"/>
      <c r="D39" s="7"/>
      <c r="E39" s="7"/>
      <c r="F39" s="7"/>
      <c r="G39" s="8"/>
      <c r="H39" s="68"/>
      <c r="I39" s="65"/>
      <c r="J39" s="9"/>
    </row>
    <row r="40" spans="1:10" ht="19" customHeight="1" x14ac:dyDescent="0.35">
      <c r="A40" s="13"/>
      <c r="B40" s="5"/>
      <c r="C40" s="5"/>
      <c r="D40" s="7"/>
      <c r="E40" s="7"/>
      <c r="F40" s="7"/>
      <c r="G40" s="8"/>
      <c r="H40" s="68"/>
      <c r="I40" s="65"/>
      <c r="J40" s="9"/>
    </row>
    <row r="41" spans="1:10" x14ac:dyDescent="0.35">
      <c r="A41" s="20" t="s">
        <v>84</v>
      </c>
      <c r="B41" s="30"/>
      <c r="C41" s="30"/>
      <c r="D41" s="31"/>
      <c r="E41" s="31"/>
      <c r="F41" s="91">
        <f>SUM(F36:F38)</f>
        <v>1500</v>
      </c>
      <c r="G41" s="41">
        <v>0.91861000000000004</v>
      </c>
      <c r="H41" s="70">
        <f>SUM(H36:H38)</f>
        <v>1377.92</v>
      </c>
      <c r="I41" s="25"/>
      <c r="J41" s="25"/>
    </row>
    <row r="42" spans="1:10" x14ac:dyDescent="0.35">
      <c r="A42" s="3" t="s">
        <v>28</v>
      </c>
      <c r="B42" s="10"/>
      <c r="C42" s="10"/>
      <c r="D42" s="11"/>
      <c r="E42" s="11"/>
      <c r="F42" s="11">
        <f>SUM(F27,F34,F19,F41)</f>
        <v>11575</v>
      </c>
      <c r="G42" s="92">
        <v>0.91861000000000004</v>
      </c>
      <c r="H42" s="72">
        <f>SUM(H27,H34,H19,H41)</f>
        <v>10632.92</v>
      </c>
      <c r="I42" s="12"/>
      <c r="J42" s="12"/>
    </row>
    <row r="43" spans="1:10" ht="43.5" x14ac:dyDescent="0.35">
      <c r="A43" s="3" t="s">
        <v>29</v>
      </c>
      <c r="B43" s="32"/>
      <c r="C43" s="32"/>
      <c r="D43" s="33"/>
      <c r="E43" s="33"/>
      <c r="F43" s="33">
        <f>F42*0.07</f>
        <v>810.25000000000011</v>
      </c>
      <c r="G43" s="90">
        <v>0.91861000000000004</v>
      </c>
      <c r="H43" s="72">
        <f>ROUND(SUM(H42*0.07),2)</f>
        <v>744.3</v>
      </c>
      <c r="I43" s="66" t="s">
        <v>70</v>
      </c>
      <c r="J43" s="12" t="s">
        <v>30</v>
      </c>
    </row>
    <row r="44" spans="1:10" ht="22.5" customHeight="1" x14ac:dyDescent="0.35">
      <c r="A44" s="19" t="s">
        <v>31</v>
      </c>
      <c r="B44" s="22"/>
      <c r="C44" s="22"/>
      <c r="D44" s="22"/>
      <c r="E44" s="22"/>
      <c r="F44" s="37">
        <f>SUM(F42:F43)</f>
        <v>12385.25</v>
      </c>
      <c r="G44" s="34">
        <v>0.91861000000000004</v>
      </c>
      <c r="H44" s="70">
        <f>SUM(H42:H43)</f>
        <v>11377.22</v>
      </c>
      <c r="I44" s="24"/>
      <c r="J44" s="24"/>
    </row>
    <row r="47" spans="1:10" ht="15.5" x14ac:dyDescent="0.35">
      <c r="D47" s="14"/>
    </row>
    <row r="48" spans="1:10" x14ac:dyDescent="0.35">
      <c r="A48" s="1"/>
    </row>
    <row r="50" spans="1:1" x14ac:dyDescent="0.35">
      <c r="A50" s="39" t="s">
        <v>71</v>
      </c>
    </row>
    <row r="51" spans="1:1" x14ac:dyDescent="0.35">
      <c r="A51" s="53" t="s">
        <v>73</v>
      </c>
    </row>
    <row r="52" spans="1:1" x14ac:dyDescent="0.35">
      <c r="A52" s="53" t="s">
        <v>72</v>
      </c>
    </row>
    <row r="53" spans="1:1" x14ac:dyDescent="0.35">
      <c r="A53" s="53" t="s">
        <v>74</v>
      </c>
    </row>
    <row r="54" spans="1:1" x14ac:dyDescent="0.35">
      <c r="A54" s="53" t="s">
        <v>76</v>
      </c>
    </row>
  </sheetData>
  <mergeCells count="5">
    <mergeCell ref="D4:H4"/>
    <mergeCell ref="D5:H5"/>
    <mergeCell ref="D6:H6"/>
    <mergeCell ref="D7:H7"/>
    <mergeCell ref="D8:H8"/>
  </mergeCells>
  <hyperlinks>
    <hyperlink ref="I8" r:id="rId1" xr:uid="{6B5E9164-5E0F-4732-8F2A-C4BAA8D6963E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201A-B228-4E7B-B287-87712A23C56C}">
  <dimension ref="A4:E94"/>
  <sheetViews>
    <sheetView topLeftCell="A63" workbookViewId="0">
      <selection activeCell="A80" sqref="A80"/>
    </sheetView>
  </sheetViews>
  <sheetFormatPr defaultRowHeight="14.5" x14ac:dyDescent="0.35"/>
  <cols>
    <col min="1" max="1" width="58" customWidth="1"/>
    <col min="2" max="2" width="29.453125" customWidth="1"/>
    <col min="3" max="3" width="19.453125" customWidth="1"/>
    <col min="4" max="4" width="22.1796875" customWidth="1"/>
    <col min="5" max="5" width="55.81640625" customWidth="1"/>
  </cols>
  <sheetData>
    <row r="4" spans="1:5" x14ac:dyDescent="0.35">
      <c r="A4" s="39" t="s">
        <v>3</v>
      </c>
      <c r="B4" s="119" t="s">
        <v>32</v>
      </c>
      <c r="C4" s="120"/>
      <c r="D4" s="120"/>
      <c r="E4" s="120"/>
    </row>
    <row r="5" spans="1:5" x14ac:dyDescent="0.35">
      <c r="A5" s="39" t="s">
        <v>4</v>
      </c>
      <c r="B5" s="119" t="s">
        <v>33</v>
      </c>
      <c r="C5" s="120"/>
      <c r="D5" s="120"/>
      <c r="E5" s="120"/>
    </row>
    <row r="6" spans="1:5" x14ac:dyDescent="0.35">
      <c r="A6" s="39" t="s">
        <v>5</v>
      </c>
      <c r="B6" s="119" t="s">
        <v>34</v>
      </c>
      <c r="C6" s="120"/>
      <c r="D6" s="120"/>
      <c r="E6" s="120"/>
    </row>
    <row r="7" spans="1:5" x14ac:dyDescent="0.35">
      <c r="A7" s="39" t="s">
        <v>6</v>
      </c>
      <c r="B7" s="119" t="s">
        <v>35</v>
      </c>
      <c r="C7" s="120"/>
      <c r="D7" s="120"/>
      <c r="E7" s="120"/>
    </row>
    <row r="8" spans="1:5" x14ac:dyDescent="0.35">
      <c r="A8" s="39" t="s">
        <v>8</v>
      </c>
      <c r="B8" s="119" t="s">
        <v>36</v>
      </c>
      <c r="C8" s="120"/>
      <c r="D8" s="120" t="s">
        <v>9</v>
      </c>
      <c r="E8" s="120"/>
    </row>
    <row r="10" spans="1:5" x14ac:dyDescent="0.35">
      <c r="A10" s="93" t="s">
        <v>11</v>
      </c>
      <c r="B10" s="94" t="s">
        <v>18</v>
      </c>
      <c r="C10" s="94" t="s">
        <v>37</v>
      </c>
      <c r="D10" s="94" t="s">
        <v>38</v>
      </c>
      <c r="E10" s="94" t="s">
        <v>39</v>
      </c>
    </row>
    <row r="11" spans="1:5" x14ac:dyDescent="0.35">
      <c r="A11" s="40" t="s">
        <v>81</v>
      </c>
      <c r="B11" s="41"/>
      <c r="C11" s="41"/>
      <c r="D11" s="41"/>
      <c r="E11" s="41"/>
    </row>
    <row r="12" spans="1:5" x14ac:dyDescent="0.35">
      <c r="A12" s="113" t="s">
        <v>118</v>
      </c>
      <c r="B12" s="47"/>
      <c r="C12" s="47"/>
      <c r="D12" s="47"/>
      <c r="E12" s="47"/>
    </row>
    <row r="13" spans="1:5" x14ac:dyDescent="0.35">
      <c r="A13" s="13" t="s">
        <v>119</v>
      </c>
      <c r="B13" s="68">
        <v>2204.66</v>
      </c>
      <c r="C13" s="45">
        <f>SUMIFS('List of expenses'!J:J,'List of expenses'!B:B,Report!A13)</f>
        <v>551.16600000000005</v>
      </c>
      <c r="D13" s="48">
        <f>B13-C13</f>
        <v>1653.4939999999997</v>
      </c>
      <c r="E13" s="48" t="s">
        <v>117</v>
      </c>
    </row>
    <row r="14" spans="1:5" x14ac:dyDescent="0.35">
      <c r="A14" s="13" t="s">
        <v>120</v>
      </c>
      <c r="B14" s="68">
        <v>2939.55</v>
      </c>
      <c r="C14" s="45">
        <f>SUMIFS('List of expenses'!J:J,'List of expenses'!B:B,Report!A14)</f>
        <v>734.88800000000003</v>
      </c>
      <c r="D14" s="48">
        <f t="shared" ref="D14:D17" si="0">B14-C14</f>
        <v>2204.6620000000003</v>
      </c>
      <c r="E14" s="48" t="s">
        <v>117</v>
      </c>
    </row>
    <row r="15" spans="1:5" ht="15.5" x14ac:dyDescent="0.35">
      <c r="A15" s="46" t="s">
        <v>23</v>
      </c>
      <c r="B15" s="48"/>
      <c r="C15" s="45">
        <f>SUMIFS('List of expenses'!J:J,'List of expenses'!B:B,Report!A15)</f>
        <v>0</v>
      </c>
      <c r="D15" s="48">
        <f t="shared" si="0"/>
        <v>0</v>
      </c>
      <c r="E15" s="48"/>
    </row>
    <row r="16" spans="1:5" ht="15.5" x14ac:dyDescent="0.35">
      <c r="A16" s="46"/>
      <c r="B16" s="49"/>
      <c r="C16" s="45">
        <f>SUMIFS('List of expenses'!J:J,'List of expenses'!B:B,Report!A16)</f>
        <v>0</v>
      </c>
      <c r="D16" s="48">
        <f t="shared" si="0"/>
        <v>0</v>
      </c>
      <c r="E16" s="49"/>
    </row>
    <row r="17" spans="1:5" x14ac:dyDescent="0.35">
      <c r="A17" s="44"/>
      <c r="B17" s="48"/>
      <c r="C17" s="45">
        <f>SUMIFS('List of expenses'!J:J,'List of expenses'!B:B,Report!A17)</f>
        <v>0</v>
      </c>
      <c r="D17" s="48">
        <f t="shared" si="0"/>
        <v>0</v>
      </c>
      <c r="E17" s="48"/>
    </row>
    <row r="18" spans="1:5" x14ac:dyDescent="0.35">
      <c r="A18" s="20" t="s">
        <v>121</v>
      </c>
      <c r="B18" s="50">
        <f>SUM(B13:B17)</f>
        <v>5144.21</v>
      </c>
      <c r="C18" s="50">
        <f t="shared" ref="C18:D18" si="1">SUM(C13:C17)</f>
        <v>1286.0540000000001</v>
      </c>
      <c r="D18" s="50">
        <f t="shared" si="1"/>
        <v>3858.1559999999999</v>
      </c>
      <c r="E18" s="50"/>
    </row>
    <row r="19" spans="1:5" x14ac:dyDescent="0.35">
      <c r="A19" s="42" t="s">
        <v>122</v>
      </c>
      <c r="B19" s="43"/>
      <c r="C19" s="43"/>
      <c r="D19" s="43"/>
      <c r="E19" s="43"/>
    </row>
    <row r="20" spans="1:5" x14ac:dyDescent="0.35">
      <c r="A20" s="44" t="s">
        <v>123</v>
      </c>
      <c r="B20" s="45">
        <v>344.48</v>
      </c>
      <c r="C20" s="45">
        <f>SUMIFS('List of expenses'!J:J,'List of expenses'!B:B,Report!A20)</f>
        <v>299.99965379999998</v>
      </c>
      <c r="D20" s="45">
        <f>B20-C20</f>
        <v>44.480346200000042</v>
      </c>
      <c r="E20" s="82" t="s">
        <v>40</v>
      </c>
    </row>
    <row r="21" spans="1:5" x14ac:dyDescent="0.35">
      <c r="A21" s="44" t="s">
        <v>124</v>
      </c>
      <c r="B21" s="48">
        <v>551.16999999999996</v>
      </c>
      <c r="C21" s="45">
        <f>SUMIFS('List of expenses'!J:J,'List of expenses'!B:B,Report!A21)</f>
        <v>369.99773579999999</v>
      </c>
      <c r="D21" s="45">
        <f t="shared" ref="D21:D25" si="2">B21-C21</f>
        <v>181.17226419999997</v>
      </c>
      <c r="E21" s="81" t="s">
        <v>41</v>
      </c>
    </row>
    <row r="22" spans="1:5" ht="15.5" x14ac:dyDescent="0.35">
      <c r="A22" s="114" t="s">
        <v>125</v>
      </c>
      <c r="B22" s="48">
        <v>2480.25</v>
      </c>
      <c r="C22" s="45">
        <f>SUMIFS('List of expenses'!J:J,'List of expenses'!B:B,Report!A22)</f>
        <v>2400</v>
      </c>
      <c r="D22" s="45">
        <f t="shared" si="2"/>
        <v>80.25</v>
      </c>
      <c r="E22" s="45"/>
    </row>
    <row r="23" spans="1:5" x14ac:dyDescent="0.35">
      <c r="A23" s="44"/>
      <c r="B23" s="45">
        <f>Budget!H24</f>
        <v>0</v>
      </c>
      <c r="C23" s="45">
        <f>SUMIFS('List of expenses'!J:J,'List of expenses'!B:B,Report!A23)</f>
        <v>0</v>
      </c>
      <c r="D23" s="45">
        <f t="shared" si="2"/>
        <v>0</v>
      </c>
      <c r="E23" s="45"/>
    </row>
    <row r="24" spans="1:5" x14ac:dyDescent="0.35">
      <c r="A24" s="44"/>
      <c r="B24" s="45">
        <f>Budget!H25</f>
        <v>0</v>
      </c>
      <c r="C24" s="45">
        <f>SUMIFS('List of expenses'!J:J,'List of expenses'!B:B,Report!A24)</f>
        <v>0</v>
      </c>
      <c r="D24" s="45">
        <f t="shared" si="2"/>
        <v>0</v>
      </c>
      <c r="E24" s="45"/>
    </row>
    <row r="25" spans="1:5" x14ac:dyDescent="0.35">
      <c r="A25" s="44"/>
      <c r="B25" s="45">
        <f>Budget!H26</f>
        <v>0</v>
      </c>
      <c r="C25" s="45">
        <f>SUMIFS('List of expenses'!J:J,'List of expenses'!B:B,Report!A25)</f>
        <v>0</v>
      </c>
      <c r="D25" s="45">
        <f t="shared" si="2"/>
        <v>0</v>
      </c>
      <c r="E25" s="45"/>
    </row>
    <row r="26" spans="1:5" x14ac:dyDescent="0.35">
      <c r="A26" s="19" t="s">
        <v>126</v>
      </c>
      <c r="B26" s="50">
        <f>SUM(B20:B25)</f>
        <v>3375.9</v>
      </c>
      <c r="C26" s="50">
        <f t="shared" ref="C26:D26" si="3">SUM(C20:C25)</f>
        <v>3069.9973896000001</v>
      </c>
      <c r="D26" s="50">
        <f t="shared" si="3"/>
        <v>305.90261040000001</v>
      </c>
      <c r="E26" s="50"/>
    </row>
    <row r="27" spans="1:5" x14ac:dyDescent="0.35">
      <c r="A27" s="26" t="s">
        <v>127</v>
      </c>
      <c r="B27" s="47"/>
      <c r="C27" s="47"/>
      <c r="D27" s="47"/>
      <c r="E27" s="47"/>
    </row>
    <row r="28" spans="1:5" x14ac:dyDescent="0.35">
      <c r="A28" s="4" t="s">
        <v>128</v>
      </c>
      <c r="B28" s="68">
        <v>275.58</v>
      </c>
      <c r="C28" s="45">
        <f>SUMIFS('List of expenses'!J:J,'List of expenses'!B:B,Report!A28)</f>
        <v>275.58300000000003</v>
      </c>
      <c r="D28" s="48">
        <f>B28-C28</f>
        <v>-3.0000000000427463E-3</v>
      </c>
      <c r="E28" s="48"/>
    </row>
    <row r="29" spans="1:5" x14ac:dyDescent="0.35">
      <c r="A29" s="4" t="s">
        <v>129</v>
      </c>
      <c r="B29" s="68">
        <v>459.31</v>
      </c>
      <c r="C29" s="45">
        <f>SUMIFS('List of expenses'!J:J,'List of expenses'!B:B,Report!A29)</f>
        <v>367.44400000000002</v>
      </c>
      <c r="D29" s="48">
        <f t="shared" ref="D29:D33" si="4">B29-C29</f>
        <v>91.865999999999985</v>
      </c>
      <c r="E29" s="48"/>
    </row>
    <row r="30" spans="1:5" ht="15.5" x14ac:dyDescent="0.35">
      <c r="A30" s="46" t="s">
        <v>23</v>
      </c>
      <c r="B30" s="48">
        <f>Budget!H15</f>
        <v>0</v>
      </c>
      <c r="C30" s="45">
        <f>SUMIFS('List of expenses'!J:J,'List of expenses'!B:B,Report!#REF!)</f>
        <v>0</v>
      </c>
      <c r="D30" s="48">
        <f t="shared" si="4"/>
        <v>0</v>
      </c>
      <c r="E30" s="48"/>
    </row>
    <row r="31" spans="1:5" ht="15.5" x14ac:dyDescent="0.35">
      <c r="B31" s="48">
        <f>Budget!H16</f>
        <v>0</v>
      </c>
      <c r="C31" s="45">
        <f>SUMIFS('List of expenses'!J:J,'List of expenses'!B:B,Report!A30)</f>
        <v>0</v>
      </c>
      <c r="D31" s="48">
        <f t="shared" si="4"/>
        <v>0</v>
      </c>
      <c r="E31" s="49"/>
    </row>
    <row r="32" spans="1:5" x14ac:dyDescent="0.35">
      <c r="A32" s="44"/>
      <c r="B32" s="48">
        <f>Budget!H17</f>
        <v>0</v>
      </c>
      <c r="C32" s="45">
        <f>SUMIFS('List of expenses'!J:J,'List of expenses'!B:B,Report!A32)</f>
        <v>0</v>
      </c>
      <c r="D32" s="48">
        <f t="shared" si="4"/>
        <v>0</v>
      </c>
      <c r="E32" s="48"/>
    </row>
    <row r="33" spans="1:5" x14ac:dyDescent="0.35">
      <c r="A33" s="44"/>
      <c r="B33" s="48">
        <f>Budget!H18</f>
        <v>0</v>
      </c>
      <c r="C33" s="45">
        <f>SUMIFS('List of expenses'!J:J,'List of expenses'!B:B,Report!A33)</f>
        <v>0</v>
      </c>
      <c r="D33" s="48">
        <f t="shared" si="4"/>
        <v>0</v>
      </c>
      <c r="E33" s="48"/>
    </row>
    <row r="34" spans="1:5" x14ac:dyDescent="0.35">
      <c r="A34" s="20" t="s">
        <v>130</v>
      </c>
      <c r="B34" s="50">
        <f>SUM(B28:B33)</f>
        <v>734.89</v>
      </c>
      <c r="C34" s="50">
        <f t="shared" ref="C34:D34" si="5">SUM(C28:C33)</f>
        <v>643.02700000000004</v>
      </c>
      <c r="D34" s="50">
        <f t="shared" si="5"/>
        <v>91.862999999999943</v>
      </c>
      <c r="E34" s="50"/>
    </row>
    <row r="35" spans="1:5" x14ac:dyDescent="0.35">
      <c r="A35" s="42" t="s">
        <v>83</v>
      </c>
      <c r="B35" s="47"/>
      <c r="C35" s="47"/>
      <c r="D35" s="47"/>
      <c r="E35" s="47"/>
    </row>
    <row r="36" spans="1:5" x14ac:dyDescent="0.35">
      <c r="A36" s="44" t="s">
        <v>82</v>
      </c>
      <c r="B36" s="48">
        <v>1377.92</v>
      </c>
      <c r="C36" s="45">
        <f>SUMIFS('List of expenses'!J:J,'List of expenses'!B:B,Report!A36)</f>
        <v>0</v>
      </c>
      <c r="D36" s="48">
        <f t="shared" ref="D36" si="6">B36-C36</f>
        <v>1377.92</v>
      </c>
      <c r="E36" s="48" t="s">
        <v>98</v>
      </c>
    </row>
    <row r="37" spans="1:5" x14ac:dyDescent="0.35">
      <c r="A37" s="44" t="s">
        <v>23</v>
      </c>
      <c r="B37" s="48"/>
      <c r="C37" s="45">
        <f>SUMIFS('List of expenses'!J:J,'List of expenses'!B:B,Report!A37)</f>
        <v>0</v>
      </c>
      <c r="D37" s="48">
        <f t="shared" ref="D37:D39" si="7">B37-C37</f>
        <v>0</v>
      </c>
      <c r="E37" s="48"/>
    </row>
    <row r="38" spans="1:5" ht="15.5" x14ac:dyDescent="0.35">
      <c r="A38" s="46"/>
      <c r="B38" s="48"/>
      <c r="C38" s="45">
        <f>SUMIFS('List of expenses'!J:J,'List of expenses'!B:B,Report!A38)</f>
        <v>0</v>
      </c>
      <c r="D38" s="48">
        <f t="shared" si="7"/>
        <v>0</v>
      </c>
      <c r="E38" s="49"/>
    </row>
    <row r="39" spans="1:5" x14ac:dyDescent="0.35">
      <c r="A39" s="44"/>
      <c r="B39" s="48"/>
      <c r="C39" s="45">
        <f>SUMIFS('List of expenses'!J:J,'List of expenses'!B:B,Report!A39)</f>
        <v>0</v>
      </c>
      <c r="D39" s="48">
        <f t="shared" si="7"/>
        <v>0</v>
      </c>
      <c r="E39" s="48"/>
    </row>
    <row r="40" spans="1:5" x14ac:dyDescent="0.35">
      <c r="A40" s="20" t="s">
        <v>84</v>
      </c>
      <c r="B40" s="50">
        <f>SUM(B35:B39)</f>
        <v>1377.92</v>
      </c>
      <c r="C40" s="50">
        <f t="shared" ref="C40:D40" si="8">SUM(C35:C39)</f>
        <v>0</v>
      </c>
      <c r="D40" s="50">
        <f t="shared" si="8"/>
        <v>1377.92</v>
      </c>
      <c r="E40" s="50"/>
    </row>
    <row r="41" spans="1:5" x14ac:dyDescent="0.35">
      <c r="A41" s="51" t="s">
        <v>28</v>
      </c>
      <c r="B41" s="52">
        <f>SUM(B26,B34,B18,B40)</f>
        <v>10632.92</v>
      </c>
      <c r="C41" s="52">
        <f>SUM(C26,C34,C18,C40)</f>
        <v>4999.0783896000003</v>
      </c>
      <c r="D41" s="52">
        <f>SUM(D26,D34,D18,D40)</f>
        <v>5633.8416103999998</v>
      </c>
      <c r="E41" s="52"/>
    </row>
    <row r="42" spans="1:5" ht="50" customHeight="1" x14ac:dyDescent="0.35">
      <c r="A42" s="51" t="s">
        <v>29</v>
      </c>
      <c r="B42" s="52">
        <f>B41*0.07</f>
        <v>744.3044000000001</v>
      </c>
      <c r="C42" s="52">
        <f>C41*0.07</f>
        <v>349.93548727200005</v>
      </c>
      <c r="D42" s="52">
        <f>B42-C42</f>
        <v>394.36891272800005</v>
      </c>
      <c r="E42" s="95" t="s">
        <v>30</v>
      </c>
    </row>
    <row r="43" spans="1:5" x14ac:dyDescent="0.35">
      <c r="A43" s="88" t="s">
        <v>31</v>
      </c>
      <c r="B43" s="89">
        <f>SUM(B41:B42)</f>
        <v>11377.224400000001</v>
      </c>
      <c r="C43" s="89">
        <f>SUM(C41:C42)</f>
        <v>5349.0138768720008</v>
      </c>
      <c r="D43" s="89">
        <f>B43-C43</f>
        <v>6028.2105231280002</v>
      </c>
      <c r="E43" s="89"/>
    </row>
    <row r="47" spans="1:5" x14ac:dyDescent="0.35">
      <c r="A47" s="106" t="s">
        <v>58</v>
      </c>
      <c r="B47" s="106" t="s">
        <v>60</v>
      </c>
      <c r="C47" s="106" t="s">
        <v>49</v>
      </c>
    </row>
    <row r="48" spans="1:5" x14ac:dyDescent="0.35">
      <c r="A48" s="4" t="s">
        <v>59</v>
      </c>
      <c r="B48" s="4"/>
      <c r="C48" s="4"/>
    </row>
    <row r="49" spans="1:3" x14ac:dyDescent="0.35">
      <c r="A49" s="107"/>
      <c r="B49" s="107"/>
      <c r="C49" s="107"/>
    </row>
    <row r="80" spans="1:1" x14ac:dyDescent="0.35">
      <c r="A80" s="97" t="s">
        <v>119</v>
      </c>
    </row>
    <row r="81" spans="1:1" x14ac:dyDescent="0.35">
      <c r="A81" s="97" t="s">
        <v>120</v>
      </c>
    </row>
    <row r="82" spans="1:1" x14ac:dyDescent="0.35">
      <c r="A82" s="97" t="s">
        <v>123</v>
      </c>
    </row>
    <row r="83" spans="1:1" x14ac:dyDescent="0.35">
      <c r="A83" s="97" t="s">
        <v>124</v>
      </c>
    </row>
    <row r="84" spans="1:1" x14ac:dyDescent="0.35">
      <c r="A84" s="97" t="s">
        <v>125</v>
      </c>
    </row>
    <row r="85" spans="1:1" x14ac:dyDescent="0.35">
      <c r="A85" s="97" t="s">
        <v>128</v>
      </c>
    </row>
    <row r="86" spans="1:1" x14ac:dyDescent="0.35">
      <c r="A86" s="97" t="s">
        <v>129</v>
      </c>
    </row>
    <row r="87" spans="1:1" x14ac:dyDescent="0.35">
      <c r="A87" s="97" t="s">
        <v>82</v>
      </c>
    </row>
    <row r="88" spans="1:1" x14ac:dyDescent="0.35">
      <c r="A88" s="124"/>
    </row>
    <row r="89" spans="1:1" x14ac:dyDescent="0.35">
      <c r="A89" s="124"/>
    </row>
    <row r="90" spans="1:1" x14ac:dyDescent="0.35">
      <c r="A90" s="124"/>
    </row>
    <row r="93" spans="1:1" x14ac:dyDescent="0.35">
      <c r="A93" s="124"/>
    </row>
    <row r="94" spans="1:1" x14ac:dyDescent="0.35">
      <c r="A94" s="124"/>
    </row>
  </sheetData>
  <mergeCells count="5">
    <mergeCell ref="B4:E4"/>
    <mergeCell ref="B5:E5"/>
    <mergeCell ref="B6:E6"/>
    <mergeCell ref="B7:E7"/>
    <mergeCell ref="B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91D3-38C7-4D64-9D2A-74AF0C305D77}">
  <dimension ref="A1:EE300"/>
  <sheetViews>
    <sheetView tabSelected="1" topLeftCell="A6" workbookViewId="0">
      <selection activeCell="B3" sqref="B3"/>
    </sheetView>
  </sheetViews>
  <sheetFormatPr defaultRowHeight="14.5" x14ac:dyDescent="0.35"/>
  <cols>
    <col min="1" max="1" width="11.6328125" customWidth="1"/>
    <col min="2" max="2" width="28.54296875" customWidth="1"/>
    <col min="3" max="3" width="15.7265625" customWidth="1"/>
    <col min="4" max="4" width="18.26953125" style="79" customWidth="1"/>
    <col min="5" max="5" width="51.08984375" customWidth="1"/>
    <col min="6" max="6" width="26.81640625" customWidth="1"/>
    <col min="7" max="7" width="15.26953125" style="77" customWidth="1"/>
    <col min="8" max="8" width="13.90625" style="77" customWidth="1"/>
    <col min="9" max="9" width="12.08984375" style="75" customWidth="1"/>
    <col min="10" max="10" width="18.26953125" style="63" customWidth="1"/>
    <col min="11" max="11" width="17.36328125" customWidth="1"/>
    <col min="12" max="12" width="15" customWidth="1"/>
    <col min="13" max="13" width="53.7265625" customWidth="1"/>
  </cols>
  <sheetData>
    <row r="1" spans="1:135" ht="63" customHeight="1" thickBot="1" x14ac:dyDescent="0.4">
      <c r="A1" s="121" t="s">
        <v>75</v>
      </c>
      <c r="B1" s="121"/>
      <c r="C1" s="121"/>
      <c r="D1" s="122" t="s">
        <v>10</v>
      </c>
      <c r="E1" s="122"/>
      <c r="F1" s="123"/>
      <c r="G1" s="103" t="s">
        <v>77</v>
      </c>
      <c r="H1" s="83">
        <f>SUM(J3:J339)</f>
        <v>4999.0783896000003</v>
      </c>
      <c r="I1" s="103" t="s">
        <v>78</v>
      </c>
      <c r="J1" s="83">
        <f>H1*0.07</f>
        <v>349.93548727200005</v>
      </c>
      <c r="K1" s="104" t="s">
        <v>79</v>
      </c>
      <c r="L1" s="105">
        <f>H1+J1</f>
        <v>5349.0138768720008</v>
      </c>
      <c r="EE1" s="97" t="s">
        <v>55</v>
      </c>
    </row>
    <row r="2" spans="1:135" ht="23" x14ac:dyDescent="0.35">
      <c r="A2" s="54" t="s">
        <v>54</v>
      </c>
      <c r="B2" s="54" t="s">
        <v>42</v>
      </c>
      <c r="C2" s="54" t="s">
        <v>43</v>
      </c>
      <c r="D2" s="54" t="s">
        <v>44</v>
      </c>
      <c r="E2" s="54" t="s">
        <v>45</v>
      </c>
      <c r="F2" s="54" t="s">
        <v>46</v>
      </c>
      <c r="G2" s="85" t="s">
        <v>47</v>
      </c>
      <c r="H2" s="84" t="s">
        <v>12</v>
      </c>
      <c r="I2" s="86" t="s">
        <v>48</v>
      </c>
      <c r="J2" s="64" t="s">
        <v>49</v>
      </c>
      <c r="EE2" s="97" t="s">
        <v>56</v>
      </c>
    </row>
    <row r="3" spans="1:135" ht="76" customHeight="1" x14ac:dyDescent="0.35">
      <c r="A3" s="55" t="s">
        <v>55</v>
      </c>
      <c r="B3" s="55" t="s">
        <v>123</v>
      </c>
      <c r="C3" s="55" t="s">
        <v>50</v>
      </c>
      <c r="D3" s="78">
        <v>46239</v>
      </c>
      <c r="E3" s="55" t="s">
        <v>51</v>
      </c>
      <c r="F3" s="118" t="s">
        <v>106</v>
      </c>
      <c r="G3" s="76">
        <v>326.58</v>
      </c>
      <c r="H3" s="87" t="s">
        <v>20</v>
      </c>
      <c r="I3" s="73">
        <v>0.91861000000000004</v>
      </c>
      <c r="J3" s="59">
        <f t="shared" ref="J3:J4" si="0">G3*I3</f>
        <v>299.99965379999998</v>
      </c>
    </row>
    <row r="4" spans="1:135" ht="76" customHeight="1" x14ac:dyDescent="0.35">
      <c r="A4" s="55" t="s">
        <v>55</v>
      </c>
      <c r="B4" s="55" t="s">
        <v>124</v>
      </c>
      <c r="C4" s="55" t="s">
        <v>52</v>
      </c>
      <c r="D4" s="78">
        <v>46242</v>
      </c>
      <c r="E4" s="55" t="s">
        <v>57</v>
      </c>
      <c r="F4" s="118" t="s">
        <v>107</v>
      </c>
      <c r="G4" s="76">
        <v>402.78</v>
      </c>
      <c r="H4" s="87" t="s">
        <v>20</v>
      </c>
      <c r="I4" s="73">
        <v>0.91861000000000004</v>
      </c>
      <c r="J4" s="59">
        <f t="shared" si="0"/>
        <v>369.99773579999999</v>
      </c>
    </row>
    <row r="5" spans="1:135" ht="76" customHeight="1" x14ac:dyDescent="0.35">
      <c r="A5" s="55" t="s">
        <v>55</v>
      </c>
      <c r="B5" s="55" t="s">
        <v>125</v>
      </c>
      <c r="C5" s="55" t="s">
        <v>53</v>
      </c>
      <c r="D5" s="78">
        <v>46243</v>
      </c>
      <c r="E5" s="55" t="s">
        <v>114</v>
      </c>
      <c r="F5" s="118" t="s">
        <v>108</v>
      </c>
      <c r="G5" s="76">
        <f>J5/I5</f>
        <v>1143.0313190581421</v>
      </c>
      <c r="H5" s="87" t="s">
        <v>20</v>
      </c>
      <c r="I5" s="73">
        <v>0.91861000000000004</v>
      </c>
      <c r="J5" s="59">
        <v>1050</v>
      </c>
    </row>
    <row r="6" spans="1:135" ht="76" customHeight="1" x14ac:dyDescent="0.35">
      <c r="A6" s="55" t="s">
        <v>55</v>
      </c>
      <c r="B6" s="55" t="s">
        <v>125</v>
      </c>
      <c r="C6" s="55" t="s">
        <v>53</v>
      </c>
      <c r="D6" s="78">
        <v>46244</v>
      </c>
      <c r="E6" s="55" t="s">
        <v>115</v>
      </c>
      <c r="F6" s="118" t="s">
        <v>108</v>
      </c>
      <c r="G6" s="76">
        <f>J6/I6</f>
        <v>1469.611695931897</v>
      </c>
      <c r="H6" s="87" t="s">
        <v>20</v>
      </c>
      <c r="I6" s="73">
        <v>0.91861000000000004</v>
      </c>
      <c r="J6" s="59">
        <v>1350</v>
      </c>
    </row>
    <row r="7" spans="1:135" ht="76" customHeight="1" x14ac:dyDescent="0.35">
      <c r="A7" s="55" t="s">
        <v>56</v>
      </c>
      <c r="B7" s="55" t="s">
        <v>128</v>
      </c>
      <c r="C7" s="55" t="s">
        <v>88</v>
      </c>
      <c r="D7" s="78">
        <v>46266</v>
      </c>
      <c r="E7" s="55" t="s">
        <v>94</v>
      </c>
      <c r="F7" s="118" t="s">
        <v>109</v>
      </c>
      <c r="G7" s="76">
        <v>300</v>
      </c>
      <c r="H7" s="87" t="s">
        <v>20</v>
      </c>
      <c r="I7" s="73">
        <v>0.91861000000000004</v>
      </c>
      <c r="J7" s="59">
        <f>G7*I7</f>
        <v>275.58300000000003</v>
      </c>
    </row>
    <row r="8" spans="1:135" ht="76" customHeight="1" x14ac:dyDescent="0.35">
      <c r="A8" s="55" t="s">
        <v>56</v>
      </c>
      <c r="B8" s="55" t="s">
        <v>129</v>
      </c>
      <c r="C8" s="55" t="s">
        <v>89</v>
      </c>
      <c r="D8" s="78">
        <v>46306</v>
      </c>
      <c r="E8" s="55" t="s">
        <v>95</v>
      </c>
      <c r="F8" s="118" t="s">
        <v>110</v>
      </c>
      <c r="G8" s="76">
        <v>400</v>
      </c>
      <c r="H8" s="87" t="s">
        <v>20</v>
      </c>
      <c r="I8" s="73">
        <v>0.91861000000000004</v>
      </c>
      <c r="J8" s="59">
        <f t="shared" ref="J8:J10" si="1">G8*I8</f>
        <v>367.44400000000002</v>
      </c>
    </row>
    <row r="9" spans="1:135" ht="76" customHeight="1" x14ac:dyDescent="0.35">
      <c r="A9" s="55" t="s">
        <v>56</v>
      </c>
      <c r="B9" s="55" t="s">
        <v>119</v>
      </c>
      <c r="C9" s="55" t="s">
        <v>90</v>
      </c>
      <c r="D9" s="78">
        <v>46356</v>
      </c>
      <c r="E9" s="55" t="s">
        <v>96</v>
      </c>
      <c r="F9" s="118" t="s">
        <v>111</v>
      </c>
      <c r="G9" s="76">
        <v>600</v>
      </c>
      <c r="H9" s="87" t="s">
        <v>20</v>
      </c>
      <c r="I9" s="73">
        <v>0.91861000000000004</v>
      </c>
      <c r="J9" s="59">
        <f t="shared" si="1"/>
        <v>551.16600000000005</v>
      </c>
    </row>
    <row r="10" spans="1:135" ht="76" customHeight="1" x14ac:dyDescent="0.35">
      <c r="A10" s="55" t="s">
        <v>56</v>
      </c>
      <c r="B10" s="55" t="s">
        <v>120</v>
      </c>
      <c r="C10" s="55" t="s">
        <v>91</v>
      </c>
      <c r="D10" s="78">
        <v>46356</v>
      </c>
      <c r="E10" s="55" t="s">
        <v>97</v>
      </c>
      <c r="F10" s="118" t="s">
        <v>112</v>
      </c>
      <c r="G10" s="76">
        <v>800</v>
      </c>
      <c r="H10" s="87" t="s">
        <v>20</v>
      </c>
      <c r="I10" s="73">
        <v>0.91861000000000004</v>
      </c>
      <c r="J10" s="59">
        <f t="shared" si="1"/>
        <v>734.88800000000003</v>
      </c>
    </row>
    <row r="11" spans="1:135" x14ac:dyDescent="0.35">
      <c r="A11" s="55"/>
      <c r="B11" s="55"/>
      <c r="C11" s="55"/>
      <c r="D11" s="78"/>
      <c r="E11" s="55"/>
      <c r="F11" s="80"/>
      <c r="G11" s="76"/>
      <c r="H11" s="76"/>
      <c r="I11" s="73"/>
      <c r="J11" s="61"/>
    </row>
    <row r="12" spans="1:135" x14ac:dyDescent="0.35">
      <c r="A12" s="55"/>
      <c r="B12" s="55"/>
      <c r="C12" s="55"/>
      <c r="D12" s="78"/>
      <c r="E12" s="55"/>
      <c r="F12" s="55"/>
      <c r="G12" s="76"/>
      <c r="H12" s="76"/>
      <c r="I12" s="73"/>
      <c r="J12" s="61"/>
    </row>
    <row r="13" spans="1:135" x14ac:dyDescent="0.35">
      <c r="A13" s="55"/>
      <c r="B13" s="55"/>
      <c r="C13" s="55"/>
      <c r="D13" s="78"/>
      <c r="E13" s="55"/>
      <c r="F13" s="55"/>
      <c r="G13" s="76"/>
      <c r="H13" s="76"/>
      <c r="I13" s="73"/>
      <c r="J13" s="60"/>
    </row>
    <row r="14" spans="1:135" x14ac:dyDescent="0.35">
      <c r="A14" s="55"/>
      <c r="B14" s="55"/>
      <c r="C14" s="55"/>
      <c r="D14" s="78"/>
      <c r="E14" s="55"/>
      <c r="F14" s="55"/>
      <c r="G14" s="76"/>
      <c r="H14" s="76"/>
      <c r="I14" s="73"/>
      <c r="J14" s="62"/>
    </row>
    <row r="15" spans="1:135" x14ac:dyDescent="0.35">
      <c r="A15" s="55"/>
      <c r="B15" s="55"/>
      <c r="C15" s="55"/>
      <c r="D15" s="78"/>
      <c r="E15" s="55"/>
      <c r="F15" s="55"/>
      <c r="G15" s="76"/>
      <c r="H15" s="76"/>
      <c r="I15" s="73"/>
      <c r="J15" s="61"/>
    </row>
    <row r="16" spans="1:135" x14ac:dyDescent="0.35">
      <c r="A16" s="55"/>
      <c r="B16" s="55"/>
      <c r="C16" s="55"/>
      <c r="D16" s="78"/>
      <c r="E16" s="55"/>
      <c r="F16" s="55"/>
      <c r="G16" s="76"/>
      <c r="H16" s="76"/>
      <c r="I16" s="73"/>
      <c r="J16" s="61"/>
      <c r="L16" s="56"/>
    </row>
    <row r="17" spans="1:12" x14ac:dyDescent="0.35">
      <c r="A17" s="55"/>
      <c r="B17" s="55"/>
      <c r="C17" s="55"/>
      <c r="D17" s="78"/>
      <c r="E17" s="55"/>
      <c r="F17" s="55"/>
      <c r="G17" s="76"/>
      <c r="H17" s="76"/>
      <c r="I17" s="73"/>
      <c r="J17" s="62"/>
      <c r="L17" s="56"/>
    </row>
    <row r="18" spans="1:12" x14ac:dyDescent="0.35">
      <c r="A18" s="55"/>
      <c r="B18" s="55"/>
      <c r="C18" s="55"/>
      <c r="D18" s="78"/>
      <c r="E18" s="55"/>
      <c r="F18" s="55"/>
      <c r="G18" s="76"/>
      <c r="H18" s="76"/>
      <c r="I18" s="73"/>
      <c r="J18" s="61"/>
      <c r="K18" s="56"/>
    </row>
    <row r="19" spans="1:12" x14ac:dyDescent="0.35">
      <c r="A19" s="55"/>
      <c r="B19" s="55"/>
      <c r="C19" s="55"/>
      <c r="D19" s="78"/>
      <c r="E19" s="55"/>
      <c r="F19" s="55"/>
      <c r="G19" s="76"/>
      <c r="H19" s="76"/>
      <c r="I19" s="74"/>
      <c r="J19" s="59"/>
      <c r="K19" s="58"/>
    </row>
    <row r="20" spans="1:12" x14ac:dyDescent="0.35">
      <c r="A20" s="55"/>
      <c r="B20" s="55"/>
      <c r="C20" s="55"/>
      <c r="D20" s="78"/>
      <c r="E20" s="55"/>
      <c r="F20" s="55"/>
      <c r="G20" s="76"/>
      <c r="H20" s="76"/>
      <c r="I20" s="74"/>
      <c r="J20" s="59"/>
      <c r="K20" s="56"/>
    </row>
    <row r="21" spans="1:12" x14ac:dyDescent="0.35">
      <c r="A21" s="55"/>
      <c r="B21" s="55"/>
      <c r="C21" s="55"/>
      <c r="D21" s="78"/>
      <c r="E21" s="55"/>
      <c r="F21" s="55"/>
      <c r="G21" s="76"/>
      <c r="H21" s="76"/>
      <c r="I21" s="74"/>
      <c r="J21" s="59"/>
    </row>
    <row r="22" spans="1:12" x14ac:dyDescent="0.35">
      <c r="A22" s="55"/>
      <c r="B22" s="55"/>
      <c r="C22" s="55"/>
      <c r="D22" s="78"/>
      <c r="E22" s="55"/>
      <c r="F22" s="55"/>
      <c r="G22" s="76"/>
      <c r="H22" s="76"/>
      <c r="I22" s="74"/>
      <c r="J22" s="59"/>
    </row>
    <row r="23" spans="1:12" x14ac:dyDescent="0.35">
      <c r="A23" s="55"/>
      <c r="B23" s="55"/>
      <c r="C23" s="55"/>
      <c r="D23" s="78"/>
      <c r="E23" s="55"/>
      <c r="F23" s="55"/>
      <c r="G23" s="76"/>
      <c r="H23" s="76"/>
      <c r="I23" s="74"/>
      <c r="J23" s="59"/>
    </row>
    <row r="24" spans="1:12" x14ac:dyDescent="0.35">
      <c r="A24" s="55"/>
      <c r="B24" s="55"/>
      <c r="C24" s="55"/>
      <c r="D24" s="78"/>
      <c r="E24" s="55"/>
      <c r="F24" s="55"/>
      <c r="G24" s="76"/>
      <c r="H24" s="76"/>
      <c r="I24" s="74"/>
      <c r="J24" s="59"/>
    </row>
    <row r="25" spans="1:12" x14ac:dyDescent="0.35">
      <c r="A25" s="55"/>
      <c r="B25" s="55"/>
      <c r="C25" s="55"/>
      <c r="D25" s="78"/>
      <c r="E25" s="55"/>
      <c r="F25" s="55"/>
      <c r="G25" s="76"/>
      <c r="H25" s="76"/>
      <c r="I25" s="74"/>
      <c r="J25" s="59"/>
    </row>
    <row r="26" spans="1:12" x14ac:dyDescent="0.35">
      <c r="A26" s="55"/>
      <c r="B26" s="55"/>
      <c r="C26" s="55"/>
      <c r="D26" s="78"/>
      <c r="E26" s="55"/>
      <c r="F26" s="55"/>
      <c r="G26" s="76"/>
      <c r="H26" s="76"/>
      <c r="I26" s="74"/>
      <c r="J26" s="59"/>
    </row>
    <row r="27" spans="1:12" x14ac:dyDescent="0.35">
      <c r="A27" s="55"/>
      <c r="B27" s="55"/>
      <c r="C27" s="55"/>
      <c r="D27" s="78"/>
      <c r="E27" s="55"/>
      <c r="F27" s="55"/>
      <c r="G27" s="76"/>
      <c r="H27" s="76"/>
      <c r="I27" s="74"/>
      <c r="J27" s="59"/>
    </row>
    <row r="28" spans="1:12" x14ac:dyDescent="0.35">
      <c r="A28" s="55"/>
      <c r="B28" s="55"/>
      <c r="C28" s="55"/>
      <c r="D28" s="78"/>
      <c r="E28" s="55"/>
      <c r="F28" s="55"/>
      <c r="G28" s="76"/>
      <c r="H28" s="76"/>
      <c r="I28" s="74"/>
      <c r="J28" s="59"/>
    </row>
    <row r="29" spans="1:12" x14ac:dyDescent="0.35">
      <c r="A29" s="55"/>
      <c r="B29" s="55"/>
      <c r="C29" s="55"/>
      <c r="D29" s="78"/>
      <c r="E29" s="55"/>
      <c r="F29" s="55"/>
      <c r="G29" s="76"/>
      <c r="H29" s="76"/>
      <c r="I29" s="74"/>
      <c r="J29" s="59"/>
    </row>
    <row r="30" spans="1:12" x14ac:dyDescent="0.35">
      <c r="A30" s="55"/>
      <c r="B30" s="55"/>
      <c r="C30" s="55"/>
      <c r="D30" s="78"/>
      <c r="E30" s="55"/>
      <c r="F30" s="55"/>
      <c r="G30" s="76"/>
      <c r="H30" s="76"/>
      <c r="I30" s="74"/>
      <c r="J30" s="59"/>
    </row>
    <row r="31" spans="1:12" x14ac:dyDescent="0.35">
      <c r="A31" s="55"/>
      <c r="B31" s="55"/>
      <c r="C31" s="55"/>
      <c r="D31" s="78"/>
      <c r="E31" s="55"/>
      <c r="F31" s="55"/>
      <c r="G31" s="76"/>
      <c r="H31" s="76"/>
      <c r="I31" s="74"/>
      <c r="J31" s="59"/>
    </row>
    <row r="32" spans="1:12" x14ac:dyDescent="0.35">
      <c r="A32" s="55"/>
      <c r="B32" s="55"/>
      <c r="C32" s="55"/>
      <c r="D32" s="78"/>
      <c r="E32" s="55"/>
      <c r="F32" s="55"/>
      <c r="G32" s="76"/>
      <c r="H32" s="76"/>
      <c r="I32" s="74"/>
      <c r="J32" s="59"/>
    </row>
    <row r="33" spans="1:10" x14ac:dyDescent="0.35">
      <c r="A33" s="55"/>
      <c r="B33" s="55"/>
      <c r="C33" s="55"/>
      <c r="D33" s="78"/>
      <c r="E33" s="55"/>
      <c r="F33" s="55"/>
      <c r="G33" s="76"/>
      <c r="H33" s="76"/>
      <c r="I33" s="74"/>
      <c r="J33" s="59"/>
    </row>
    <row r="34" spans="1:10" x14ac:dyDescent="0.35">
      <c r="A34" s="55"/>
      <c r="B34" s="55"/>
      <c r="C34" s="55"/>
      <c r="D34" s="78"/>
      <c r="E34" s="55"/>
      <c r="F34" s="55"/>
      <c r="G34" s="76"/>
      <c r="H34" s="76"/>
      <c r="I34" s="74"/>
      <c r="J34" s="59"/>
    </row>
    <row r="35" spans="1:10" x14ac:dyDescent="0.35">
      <c r="A35" s="55"/>
      <c r="B35" s="55"/>
      <c r="C35" s="55"/>
      <c r="D35" s="78"/>
      <c r="E35" s="55"/>
      <c r="F35" s="55"/>
      <c r="G35" s="76"/>
      <c r="H35" s="76"/>
      <c r="I35" s="74"/>
      <c r="J35" s="59"/>
    </row>
    <row r="36" spans="1:10" x14ac:dyDescent="0.35">
      <c r="A36" s="55"/>
      <c r="B36" s="55"/>
      <c r="C36" s="55"/>
      <c r="D36" s="78"/>
      <c r="E36" s="55"/>
      <c r="F36" s="55"/>
      <c r="G36" s="76"/>
      <c r="H36" s="76"/>
      <c r="I36" s="74"/>
      <c r="J36" s="59"/>
    </row>
    <row r="37" spans="1:10" x14ac:dyDescent="0.35">
      <c r="A37" s="55"/>
      <c r="B37" s="55"/>
      <c r="C37" s="55"/>
      <c r="D37" s="78"/>
      <c r="E37" s="55"/>
      <c r="F37" s="55"/>
      <c r="G37" s="76"/>
      <c r="H37" s="76"/>
      <c r="I37" s="74"/>
      <c r="J37" s="59"/>
    </row>
    <row r="38" spans="1:10" x14ac:dyDescent="0.35">
      <c r="A38" s="55"/>
      <c r="B38" s="55"/>
      <c r="C38" s="55"/>
      <c r="D38" s="78"/>
      <c r="E38" s="55"/>
      <c r="F38" s="55"/>
      <c r="G38" s="76"/>
      <c r="H38" s="76"/>
      <c r="I38" s="74"/>
      <c r="J38" s="59"/>
    </row>
    <row r="39" spans="1:10" x14ac:dyDescent="0.35">
      <c r="A39" s="55"/>
      <c r="B39" s="55"/>
      <c r="C39" s="55"/>
      <c r="D39" s="78"/>
      <c r="E39" s="55"/>
      <c r="F39" s="55"/>
      <c r="G39" s="76"/>
      <c r="H39" s="76"/>
      <c r="I39" s="74"/>
      <c r="J39" s="59"/>
    </row>
    <row r="40" spans="1:10" x14ac:dyDescent="0.35">
      <c r="A40" s="55"/>
      <c r="B40" s="55"/>
      <c r="C40" s="55"/>
      <c r="D40" s="78"/>
      <c r="E40" s="55"/>
      <c r="F40" s="55"/>
      <c r="G40" s="76"/>
      <c r="H40" s="76"/>
      <c r="I40" s="74"/>
      <c r="J40" s="59"/>
    </row>
    <row r="41" spans="1:10" x14ac:dyDescent="0.35">
      <c r="A41" s="55"/>
      <c r="B41" s="55"/>
      <c r="C41" s="55"/>
      <c r="D41" s="78"/>
      <c r="E41" s="55"/>
      <c r="F41" s="55"/>
      <c r="G41" s="76"/>
      <c r="H41" s="76"/>
      <c r="I41" s="74"/>
      <c r="J41" s="59"/>
    </row>
    <row r="42" spans="1:10" x14ac:dyDescent="0.35">
      <c r="A42" s="55"/>
      <c r="B42" s="55"/>
      <c r="C42" s="55"/>
      <c r="D42" s="78"/>
      <c r="E42" s="55"/>
      <c r="F42" s="55"/>
      <c r="G42" s="76"/>
      <c r="H42" s="76"/>
      <c r="I42" s="74"/>
      <c r="J42" s="59"/>
    </row>
    <row r="43" spans="1:10" x14ac:dyDescent="0.35">
      <c r="A43" s="55"/>
      <c r="B43" s="55"/>
      <c r="C43" s="55"/>
      <c r="D43" s="78"/>
      <c r="E43" s="55"/>
      <c r="F43" s="55"/>
      <c r="G43" s="76"/>
      <c r="H43" s="76"/>
      <c r="I43" s="74"/>
      <c r="J43" s="59"/>
    </row>
    <row r="44" spans="1:10" x14ac:dyDescent="0.35">
      <c r="A44" s="55"/>
      <c r="B44" s="55"/>
      <c r="C44" s="55"/>
      <c r="D44" s="78"/>
      <c r="E44" s="55"/>
      <c r="F44" s="55"/>
      <c r="G44" s="76"/>
      <c r="H44" s="76"/>
      <c r="I44" s="74"/>
      <c r="J44" s="59"/>
    </row>
    <row r="45" spans="1:10" x14ac:dyDescent="0.35">
      <c r="A45" s="55"/>
      <c r="B45" s="55"/>
      <c r="C45" s="55"/>
      <c r="D45" s="78"/>
      <c r="E45" s="55"/>
      <c r="F45" s="55"/>
      <c r="G45" s="76"/>
      <c r="H45" s="76"/>
      <c r="I45" s="74"/>
      <c r="J45" s="59"/>
    </row>
    <row r="46" spans="1:10" x14ac:dyDescent="0.35">
      <c r="A46" s="55"/>
      <c r="B46" s="55"/>
      <c r="C46" s="55"/>
      <c r="D46" s="78"/>
      <c r="E46" s="55"/>
      <c r="F46" s="55"/>
      <c r="G46" s="76"/>
      <c r="H46" s="76"/>
      <c r="I46" s="74"/>
      <c r="J46" s="59"/>
    </row>
    <row r="47" spans="1:10" x14ac:dyDescent="0.35">
      <c r="A47" s="55"/>
      <c r="B47" s="55"/>
      <c r="C47" s="55"/>
      <c r="D47" s="78"/>
      <c r="E47" s="55"/>
      <c r="F47" s="55"/>
      <c r="G47" s="76"/>
      <c r="H47" s="76"/>
      <c r="I47" s="74"/>
      <c r="J47" s="59"/>
    </row>
    <row r="48" spans="1:10" x14ac:dyDescent="0.35">
      <c r="A48" s="55"/>
      <c r="B48" s="55"/>
      <c r="C48" s="55"/>
      <c r="D48" s="78"/>
      <c r="E48" s="55"/>
      <c r="F48" s="55"/>
      <c r="G48" s="76"/>
      <c r="H48" s="76"/>
      <c r="I48" s="74"/>
      <c r="J48" s="59"/>
    </row>
    <row r="49" spans="1:10" x14ac:dyDescent="0.35">
      <c r="A49" s="55"/>
      <c r="B49" s="55"/>
      <c r="C49" s="55"/>
      <c r="D49" s="78"/>
      <c r="E49" s="55"/>
      <c r="F49" s="55"/>
      <c r="G49" s="76"/>
      <c r="H49" s="76"/>
      <c r="I49" s="74"/>
      <c r="J49" s="59"/>
    </row>
    <row r="50" spans="1:10" x14ac:dyDescent="0.35">
      <c r="A50" s="55"/>
      <c r="B50" s="55"/>
      <c r="C50" s="55"/>
      <c r="D50" s="78"/>
      <c r="E50" s="55"/>
      <c r="F50" s="55"/>
      <c r="G50" s="76"/>
      <c r="H50" s="76"/>
      <c r="I50" s="74"/>
      <c r="J50" s="59"/>
    </row>
    <row r="51" spans="1:10" x14ac:dyDescent="0.35">
      <c r="A51" s="55"/>
      <c r="B51" s="55"/>
      <c r="C51" s="55"/>
      <c r="D51" s="78"/>
      <c r="E51" s="55"/>
      <c r="F51" s="55"/>
      <c r="G51" s="76"/>
      <c r="H51" s="76"/>
      <c r="I51" s="74"/>
      <c r="J51" s="59"/>
    </row>
    <row r="52" spans="1:10" x14ac:dyDescent="0.35">
      <c r="A52" s="55"/>
      <c r="B52" s="55"/>
      <c r="C52" s="55"/>
      <c r="D52" s="78"/>
      <c r="E52" s="55"/>
      <c r="F52" s="55"/>
      <c r="G52" s="76"/>
      <c r="H52" s="76"/>
      <c r="I52" s="74"/>
      <c r="J52" s="59"/>
    </row>
    <row r="53" spans="1:10" x14ac:dyDescent="0.35">
      <c r="A53" s="55"/>
      <c r="B53" s="55"/>
      <c r="C53" s="55"/>
      <c r="D53" s="78"/>
      <c r="E53" s="55"/>
      <c r="F53" s="55"/>
      <c r="G53" s="76"/>
      <c r="H53" s="76"/>
      <c r="I53" s="74"/>
      <c r="J53" s="59"/>
    </row>
    <row r="54" spans="1:10" x14ac:dyDescent="0.35">
      <c r="A54" s="55"/>
      <c r="B54" s="55"/>
      <c r="C54" s="55"/>
      <c r="D54" s="78"/>
      <c r="E54" s="55"/>
      <c r="F54" s="55"/>
      <c r="G54" s="76"/>
      <c r="H54" s="76"/>
      <c r="I54" s="74"/>
      <c r="J54" s="59"/>
    </row>
    <row r="55" spans="1:10" x14ac:dyDescent="0.35">
      <c r="A55" s="55"/>
      <c r="B55" s="55"/>
      <c r="C55" s="55"/>
      <c r="D55" s="78"/>
      <c r="E55" s="55"/>
      <c r="F55" s="55"/>
      <c r="G55" s="76"/>
      <c r="H55" s="76"/>
      <c r="I55" s="74"/>
      <c r="J55" s="59"/>
    </row>
    <row r="56" spans="1:10" x14ac:dyDescent="0.35">
      <c r="A56" s="55"/>
      <c r="B56" s="55"/>
      <c r="C56" s="55"/>
      <c r="D56" s="78"/>
      <c r="E56" s="55"/>
      <c r="F56" s="55"/>
      <c r="G56" s="76"/>
      <c r="H56" s="76"/>
      <c r="I56" s="74"/>
      <c r="J56" s="59"/>
    </row>
    <row r="57" spans="1:10" x14ac:dyDescent="0.35">
      <c r="A57" s="55"/>
      <c r="B57" s="55"/>
      <c r="C57" s="55"/>
      <c r="D57" s="78"/>
      <c r="E57" s="55"/>
      <c r="F57" s="55"/>
      <c r="G57" s="76"/>
      <c r="H57" s="76"/>
      <c r="I57" s="74"/>
      <c r="J57" s="59"/>
    </row>
    <row r="58" spans="1:10" x14ac:dyDescent="0.35">
      <c r="A58" s="55"/>
      <c r="B58" s="55"/>
      <c r="C58" s="55"/>
      <c r="D58" s="78"/>
      <c r="E58" s="55"/>
      <c r="F58" s="55"/>
      <c r="G58" s="76"/>
      <c r="H58" s="76"/>
      <c r="I58" s="74"/>
      <c r="J58" s="59"/>
    </row>
    <row r="59" spans="1:10" x14ac:dyDescent="0.35">
      <c r="A59" s="55"/>
      <c r="B59" s="55"/>
      <c r="C59" s="55"/>
      <c r="D59" s="78"/>
      <c r="E59" s="55"/>
      <c r="F59" s="55"/>
      <c r="G59" s="76"/>
      <c r="H59" s="76"/>
      <c r="I59" s="74"/>
      <c r="J59" s="59"/>
    </row>
    <row r="60" spans="1:10" x14ac:dyDescent="0.35">
      <c r="A60" s="55"/>
      <c r="B60" s="55"/>
      <c r="C60" s="55"/>
      <c r="D60" s="78"/>
      <c r="E60" s="55"/>
      <c r="F60" s="55"/>
      <c r="G60" s="76"/>
      <c r="H60" s="76"/>
      <c r="I60" s="74"/>
      <c r="J60" s="59"/>
    </row>
    <row r="61" spans="1:10" x14ac:dyDescent="0.35">
      <c r="A61" s="55"/>
      <c r="B61" s="55"/>
      <c r="C61" s="55"/>
      <c r="D61" s="78"/>
      <c r="E61" s="55"/>
      <c r="F61" s="55"/>
      <c r="G61" s="76"/>
      <c r="H61" s="76"/>
      <c r="I61" s="74"/>
      <c r="J61" s="59"/>
    </row>
    <row r="62" spans="1:10" x14ac:dyDescent="0.35">
      <c r="A62" s="55"/>
      <c r="B62" s="55"/>
      <c r="C62" s="55"/>
      <c r="D62" s="78"/>
      <c r="E62" s="55"/>
      <c r="F62" s="55"/>
      <c r="G62" s="76"/>
      <c r="H62" s="76"/>
      <c r="I62" s="74"/>
      <c r="J62" s="59"/>
    </row>
    <row r="63" spans="1:10" x14ac:dyDescent="0.35">
      <c r="A63" s="55"/>
      <c r="B63" s="55"/>
      <c r="C63" s="55"/>
      <c r="D63" s="78"/>
      <c r="E63" s="55"/>
      <c r="F63" s="55"/>
      <c r="G63" s="76"/>
      <c r="H63" s="76"/>
      <c r="I63" s="74"/>
      <c r="J63" s="59"/>
    </row>
    <row r="64" spans="1:10" x14ac:dyDescent="0.35">
      <c r="A64" s="55"/>
      <c r="B64" s="55"/>
      <c r="C64" s="55"/>
      <c r="D64" s="78"/>
      <c r="E64" s="55"/>
      <c r="F64" s="55"/>
      <c r="G64" s="76"/>
      <c r="H64" s="76"/>
      <c r="I64" s="74"/>
      <c r="J64" s="59"/>
    </row>
    <row r="65" spans="1:10" x14ac:dyDescent="0.35">
      <c r="A65" s="55"/>
      <c r="B65" s="55"/>
      <c r="C65" s="55"/>
      <c r="D65" s="78"/>
      <c r="E65" s="55"/>
      <c r="F65" s="55"/>
      <c r="G65" s="76"/>
      <c r="H65" s="76"/>
      <c r="I65" s="74"/>
      <c r="J65" s="59"/>
    </row>
    <row r="66" spans="1:10" x14ac:dyDescent="0.35">
      <c r="A66" s="55"/>
      <c r="B66" s="55"/>
      <c r="C66" s="55"/>
      <c r="D66" s="78"/>
      <c r="E66" s="55"/>
      <c r="F66" s="55"/>
      <c r="G66" s="76"/>
      <c r="H66" s="76"/>
      <c r="I66" s="74"/>
      <c r="J66" s="59"/>
    </row>
    <row r="67" spans="1:10" x14ac:dyDescent="0.35">
      <c r="A67" s="55"/>
      <c r="B67" s="55"/>
      <c r="C67" s="55"/>
      <c r="D67" s="78"/>
      <c r="E67" s="55"/>
      <c r="F67" s="55"/>
      <c r="G67" s="76"/>
      <c r="H67" s="76"/>
      <c r="I67" s="74"/>
      <c r="J67" s="59"/>
    </row>
    <row r="68" spans="1:10" x14ac:dyDescent="0.35">
      <c r="A68" s="55"/>
      <c r="B68" s="55"/>
      <c r="C68" s="55"/>
      <c r="D68" s="78"/>
      <c r="E68" s="55"/>
      <c r="F68" s="55"/>
      <c r="G68" s="76"/>
      <c r="H68" s="76"/>
      <c r="I68" s="74"/>
      <c r="J68" s="59"/>
    </row>
    <row r="69" spans="1:10" x14ac:dyDescent="0.35">
      <c r="A69" s="55"/>
      <c r="B69" s="55"/>
      <c r="C69" s="55"/>
      <c r="D69" s="78"/>
      <c r="E69" s="55"/>
      <c r="F69" s="55"/>
      <c r="G69" s="76"/>
      <c r="H69" s="76"/>
      <c r="I69" s="74"/>
      <c r="J69" s="59"/>
    </row>
    <row r="70" spans="1:10" x14ac:dyDescent="0.35">
      <c r="A70" s="55"/>
      <c r="B70" s="55"/>
      <c r="C70" s="55"/>
      <c r="D70" s="78"/>
      <c r="E70" s="55"/>
      <c r="F70" s="55"/>
      <c r="G70" s="76"/>
      <c r="H70" s="76"/>
      <c r="I70" s="74"/>
      <c r="J70" s="59"/>
    </row>
    <row r="71" spans="1:10" x14ac:dyDescent="0.35">
      <c r="A71" s="55"/>
      <c r="B71" s="55"/>
      <c r="C71" s="55"/>
      <c r="D71" s="78"/>
      <c r="E71" s="55"/>
      <c r="F71" s="55"/>
      <c r="G71" s="76"/>
      <c r="H71" s="76"/>
      <c r="I71" s="74"/>
      <c r="J71" s="59"/>
    </row>
    <row r="72" spans="1:10" x14ac:dyDescent="0.35">
      <c r="A72" s="55"/>
      <c r="B72" s="55"/>
      <c r="C72" s="55"/>
      <c r="D72" s="78"/>
      <c r="E72" s="55"/>
      <c r="F72" s="55"/>
      <c r="G72" s="76"/>
      <c r="H72" s="76"/>
      <c r="I72" s="74"/>
      <c r="J72" s="59"/>
    </row>
    <row r="73" spans="1:10" x14ac:dyDescent="0.35">
      <c r="A73" s="55"/>
      <c r="B73" s="55"/>
      <c r="C73" s="55"/>
      <c r="D73" s="78"/>
      <c r="E73" s="55"/>
      <c r="F73" s="55"/>
      <c r="G73" s="76"/>
      <c r="H73" s="76"/>
      <c r="I73" s="74"/>
      <c r="J73" s="59"/>
    </row>
    <row r="74" spans="1:10" x14ac:dyDescent="0.35">
      <c r="A74" s="55"/>
      <c r="B74" s="55"/>
      <c r="C74" s="55"/>
      <c r="D74" s="78"/>
      <c r="E74" s="55"/>
      <c r="F74" s="55"/>
      <c r="G74" s="76"/>
      <c r="H74" s="76"/>
      <c r="I74" s="74"/>
      <c r="J74" s="59"/>
    </row>
    <row r="75" spans="1:10" x14ac:dyDescent="0.35">
      <c r="A75" s="55"/>
      <c r="B75" s="55"/>
      <c r="C75" s="55"/>
      <c r="D75" s="78"/>
      <c r="E75" s="55"/>
      <c r="F75" s="55"/>
      <c r="G75" s="76"/>
      <c r="H75" s="76"/>
      <c r="I75" s="74"/>
      <c r="J75" s="59"/>
    </row>
    <row r="76" spans="1:10" x14ac:dyDescent="0.35">
      <c r="A76" s="55"/>
      <c r="B76" s="55"/>
      <c r="C76" s="55"/>
      <c r="D76" s="78"/>
      <c r="E76" s="55"/>
      <c r="F76" s="55"/>
      <c r="G76" s="76"/>
      <c r="H76" s="76"/>
      <c r="I76" s="74"/>
      <c r="J76" s="59"/>
    </row>
    <row r="77" spans="1:10" x14ac:dyDescent="0.35">
      <c r="A77" s="55"/>
      <c r="B77" s="55"/>
      <c r="C77" s="55"/>
      <c r="D77" s="78"/>
      <c r="E77" s="55"/>
      <c r="F77" s="55"/>
      <c r="G77" s="76"/>
      <c r="H77" s="76"/>
      <c r="I77" s="74"/>
      <c r="J77" s="59"/>
    </row>
    <row r="78" spans="1:10" x14ac:dyDescent="0.35">
      <c r="A78" s="55"/>
      <c r="B78" s="55"/>
      <c r="C78" s="55"/>
      <c r="D78" s="78"/>
      <c r="E78" s="55"/>
      <c r="F78" s="55"/>
      <c r="G78" s="76"/>
      <c r="H78" s="76"/>
      <c r="I78" s="74"/>
      <c r="J78" s="59"/>
    </row>
    <row r="79" spans="1:10" x14ac:dyDescent="0.35">
      <c r="A79" s="55"/>
      <c r="B79" s="55"/>
      <c r="C79" s="55"/>
      <c r="D79" s="78"/>
      <c r="E79" s="55"/>
      <c r="F79" s="55"/>
      <c r="G79" s="76"/>
      <c r="H79" s="76"/>
      <c r="I79" s="74"/>
      <c r="J79" s="59"/>
    </row>
    <row r="80" spans="1:10" x14ac:dyDescent="0.35">
      <c r="A80" s="55"/>
      <c r="B80" s="55"/>
      <c r="C80" s="55"/>
      <c r="D80" s="78"/>
      <c r="E80" s="55"/>
      <c r="F80" s="55"/>
      <c r="G80" s="76"/>
      <c r="H80" s="76"/>
      <c r="I80" s="74"/>
      <c r="J80" s="59"/>
    </row>
    <row r="81" spans="1:10" x14ac:dyDescent="0.35">
      <c r="A81" s="55"/>
      <c r="B81" s="55"/>
      <c r="C81" s="55"/>
      <c r="D81" s="78"/>
      <c r="E81" s="55"/>
      <c r="F81" s="55"/>
      <c r="G81" s="76"/>
      <c r="H81" s="76"/>
      <c r="I81" s="74"/>
      <c r="J81" s="59"/>
    </row>
    <row r="82" spans="1:10" x14ac:dyDescent="0.35">
      <c r="A82" s="55"/>
      <c r="B82" s="55"/>
      <c r="C82" s="55"/>
      <c r="D82" s="78"/>
      <c r="E82" s="55"/>
      <c r="F82" s="55"/>
      <c r="G82" s="76"/>
      <c r="H82" s="76"/>
      <c r="I82" s="74"/>
      <c r="J82" s="59"/>
    </row>
    <row r="83" spans="1:10" x14ac:dyDescent="0.35">
      <c r="A83" s="55"/>
      <c r="B83" s="55"/>
      <c r="C83" s="55"/>
      <c r="D83" s="78"/>
      <c r="E83" s="55"/>
      <c r="F83" s="55"/>
      <c r="G83" s="76"/>
      <c r="H83" s="76"/>
      <c r="I83" s="74"/>
      <c r="J83" s="59"/>
    </row>
    <row r="84" spans="1:10" x14ac:dyDescent="0.35">
      <c r="A84" s="55"/>
      <c r="B84" s="55"/>
      <c r="C84" s="55"/>
      <c r="D84" s="78"/>
      <c r="E84" s="55"/>
      <c r="F84" s="55"/>
      <c r="G84" s="76"/>
      <c r="H84" s="76"/>
      <c r="I84" s="74"/>
      <c r="J84" s="59"/>
    </row>
    <row r="85" spans="1:10" x14ac:dyDescent="0.35">
      <c r="A85" s="55"/>
      <c r="B85" s="55"/>
      <c r="C85" s="55"/>
      <c r="D85" s="78"/>
      <c r="E85" s="55"/>
      <c r="F85" s="55"/>
      <c r="G85" s="76"/>
      <c r="H85" s="76"/>
      <c r="I85" s="74"/>
      <c r="J85" s="59"/>
    </row>
    <row r="86" spans="1:10" x14ac:dyDescent="0.35">
      <c r="A86" s="55"/>
      <c r="B86" s="55"/>
      <c r="C86" s="55"/>
      <c r="D86" s="78"/>
      <c r="E86" s="55"/>
      <c r="F86" s="55"/>
      <c r="G86" s="76"/>
      <c r="H86" s="76"/>
      <c r="I86" s="74"/>
      <c r="J86" s="59"/>
    </row>
    <row r="87" spans="1:10" x14ac:dyDescent="0.35">
      <c r="A87" s="55"/>
      <c r="B87" s="55"/>
      <c r="C87" s="55"/>
      <c r="D87" s="78"/>
      <c r="E87" s="55"/>
      <c r="F87" s="55"/>
      <c r="G87" s="76"/>
      <c r="H87" s="76"/>
      <c r="I87" s="74"/>
      <c r="J87" s="59"/>
    </row>
    <row r="88" spans="1:10" x14ac:dyDescent="0.35">
      <c r="A88" s="55"/>
      <c r="B88" s="55"/>
      <c r="C88" s="55"/>
      <c r="D88" s="78"/>
      <c r="E88" s="55"/>
      <c r="F88" s="55"/>
      <c r="G88" s="76"/>
      <c r="H88" s="76"/>
      <c r="I88" s="74"/>
      <c r="J88" s="59"/>
    </row>
    <row r="89" spans="1:10" x14ac:dyDescent="0.35">
      <c r="A89" s="55"/>
      <c r="B89" s="55"/>
      <c r="C89" s="55"/>
      <c r="D89" s="78"/>
      <c r="E89" s="55"/>
      <c r="F89" s="55"/>
      <c r="G89" s="76"/>
      <c r="H89" s="76"/>
      <c r="I89" s="74"/>
      <c r="J89" s="59"/>
    </row>
    <row r="90" spans="1:10" x14ac:dyDescent="0.35">
      <c r="A90" s="55"/>
      <c r="B90" s="55"/>
      <c r="C90" s="55"/>
      <c r="D90" s="78"/>
      <c r="E90" s="55"/>
      <c r="F90" s="55"/>
      <c r="G90" s="76"/>
      <c r="H90" s="76"/>
      <c r="I90" s="74"/>
      <c r="J90" s="59"/>
    </row>
    <row r="91" spans="1:10" x14ac:dyDescent="0.35">
      <c r="A91" s="55"/>
      <c r="B91" s="55"/>
      <c r="C91" s="55"/>
      <c r="D91" s="78"/>
      <c r="E91" s="55"/>
      <c r="F91" s="55"/>
      <c r="G91" s="76"/>
      <c r="H91" s="76"/>
      <c r="I91" s="74"/>
      <c r="J91" s="59"/>
    </row>
    <row r="92" spans="1:10" x14ac:dyDescent="0.35">
      <c r="A92" s="55"/>
      <c r="B92" s="55"/>
      <c r="C92" s="55"/>
      <c r="D92" s="78"/>
      <c r="E92" s="55"/>
      <c r="F92" s="55"/>
      <c r="G92" s="76"/>
      <c r="H92" s="76"/>
      <c r="I92" s="74"/>
      <c r="J92" s="59"/>
    </row>
    <row r="93" spans="1:10" x14ac:dyDescent="0.35">
      <c r="A93" s="55"/>
      <c r="B93" s="55"/>
      <c r="C93" s="55"/>
      <c r="D93" s="78"/>
      <c r="E93" s="55"/>
      <c r="F93" s="55"/>
      <c r="G93" s="76"/>
      <c r="H93" s="76"/>
      <c r="I93" s="74"/>
      <c r="J93" s="59"/>
    </row>
    <row r="94" spans="1:10" x14ac:dyDescent="0.35">
      <c r="A94" s="55"/>
      <c r="B94" s="55"/>
      <c r="C94" s="55"/>
      <c r="D94" s="78"/>
      <c r="E94" s="55"/>
      <c r="F94" s="55"/>
      <c r="G94" s="76"/>
      <c r="H94" s="76"/>
      <c r="I94" s="74"/>
      <c r="J94" s="59"/>
    </row>
    <row r="95" spans="1:10" x14ac:dyDescent="0.35">
      <c r="A95" s="55"/>
      <c r="B95" s="55"/>
      <c r="C95" s="55"/>
      <c r="D95" s="78"/>
      <c r="E95" s="55"/>
      <c r="F95" s="55"/>
      <c r="G95" s="76"/>
      <c r="H95" s="76"/>
      <c r="I95" s="74"/>
      <c r="J95" s="59"/>
    </row>
    <row r="96" spans="1:10" x14ac:dyDescent="0.35">
      <c r="A96" s="55"/>
      <c r="B96" s="55"/>
      <c r="C96" s="55"/>
      <c r="D96" s="78"/>
      <c r="E96" s="55"/>
      <c r="F96" s="55"/>
      <c r="G96" s="76"/>
      <c r="H96" s="76"/>
      <c r="I96" s="74"/>
      <c r="J96" s="59"/>
    </row>
    <row r="97" spans="1:10" x14ac:dyDescent="0.35">
      <c r="A97" s="55"/>
      <c r="B97" s="55"/>
      <c r="C97" s="55"/>
      <c r="D97" s="78"/>
      <c r="E97" s="55"/>
      <c r="F97" s="55"/>
      <c r="G97" s="76"/>
      <c r="H97" s="76"/>
      <c r="I97" s="74"/>
      <c r="J97" s="59"/>
    </row>
    <row r="98" spans="1:10" x14ac:dyDescent="0.35">
      <c r="A98" s="55"/>
      <c r="B98" s="55"/>
      <c r="C98" s="55"/>
      <c r="D98" s="78"/>
      <c r="E98" s="55"/>
      <c r="F98" s="55"/>
      <c r="G98" s="76"/>
      <c r="H98" s="76"/>
      <c r="I98" s="74"/>
      <c r="J98" s="59"/>
    </row>
    <row r="99" spans="1:10" x14ac:dyDescent="0.35">
      <c r="A99" s="55"/>
      <c r="B99" s="55"/>
      <c r="C99" s="55"/>
      <c r="D99" s="78"/>
      <c r="E99" s="55"/>
      <c r="F99" s="55"/>
      <c r="G99" s="76"/>
      <c r="H99" s="76"/>
      <c r="I99" s="74"/>
      <c r="J99" s="59"/>
    </row>
    <row r="100" spans="1:10" x14ac:dyDescent="0.35">
      <c r="A100" s="55"/>
      <c r="B100" s="55"/>
      <c r="C100" s="55"/>
      <c r="D100" s="78"/>
      <c r="E100" s="55"/>
      <c r="F100" s="55"/>
      <c r="G100" s="76"/>
      <c r="H100" s="76"/>
      <c r="I100" s="74"/>
      <c r="J100" s="59"/>
    </row>
    <row r="101" spans="1:10" x14ac:dyDescent="0.35">
      <c r="A101" s="55"/>
      <c r="B101" s="55"/>
      <c r="C101" s="55"/>
      <c r="D101" s="78"/>
      <c r="E101" s="55"/>
      <c r="F101" s="55"/>
      <c r="G101" s="76"/>
      <c r="H101" s="76"/>
      <c r="I101" s="74"/>
      <c r="J101" s="59"/>
    </row>
    <row r="102" spans="1:10" x14ac:dyDescent="0.35">
      <c r="A102" s="55"/>
      <c r="B102" s="55"/>
      <c r="C102" s="55"/>
      <c r="D102" s="78"/>
      <c r="E102" s="55"/>
      <c r="F102" s="55"/>
      <c r="G102" s="76"/>
      <c r="H102" s="76"/>
      <c r="I102" s="74"/>
      <c r="J102" s="59"/>
    </row>
    <row r="103" spans="1:10" x14ac:dyDescent="0.35">
      <c r="A103" s="55"/>
      <c r="B103" s="55"/>
      <c r="C103" s="55"/>
      <c r="D103" s="78"/>
      <c r="E103" s="55"/>
      <c r="F103" s="55"/>
      <c r="G103" s="76"/>
      <c r="H103" s="76"/>
      <c r="I103" s="74"/>
      <c r="J103" s="59"/>
    </row>
    <row r="104" spans="1:10" x14ac:dyDescent="0.35">
      <c r="A104" s="55"/>
      <c r="B104" s="55"/>
      <c r="C104" s="55"/>
      <c r="D104" s="78"/>
      <c r="E104" s="55"/>
      <c r="F104" s="55"/>
      <c r="G104" s="76"/>
      <c r="H104" s="76"/>
      <c r="I104" s="74"/>
      <c r="J104" s="59"/>
    </row>
    <row r="105" spans="1:10" x14ac:dyDescent="0.35">
      <c r="A105" s="55"/>
      <c r="B105" s="55"/>
      <c r="C105" s="55"/>
      <c r="D105" s="78"/>
      <c r="E105" s="55"/>
      <c r="F105" s="55"/>
      <c r="G105" s="76"/>
      <c r="H105" s="76"/>
      <c r="I105" s="74"/>
      <c r="J105" s="59"/>
    </row>
    <row r="106" spans="1:10" x14ac:dyDescent="0.35">
      <c r="A106" s="55"/>
      <c r="B106" s="55"/>
      <c r="C106" s="55"/>
      <c r="D106" s="78"/>
      <c r="E106" s="55"/>
      <c r="F106" s="55"/>
      <c r="G106" s="76"/>
      <c r="H106" s="76"/>
      <c r="I106" s="74"/>
      <c r="J106" s="59"/>
    </row>
    <row r="107" spans="1:10" x14ac:dyDescent="0.35">
      <c r="A107" s="55"/>
      <c r="B107" s="55"/>
      <c r="C107" s="55"/>
      <c r="D107" s="78"/>
      <c r="E107" s="55"/>
      <c r="F107" s="55"/>
      <c r="G107" s="76"/>
      <c r="H107" s="76"/>
      <c r="I107" s="74"/>
      <c r="J107" s="59"/>
    </row>
    <row r="108" spans="1:10" x14ac:dyDescent="0.35">
      <c r="A108" s="55"/>
      <c r="B108" s="55"/>
      <c r="C108" s="55"/>
      <c r="D108" s="78"/>
      <c r="E108" s="55"/>
      <c r="F108" s="55"/>
      <c r="G108" s="76"/>
      <c r="H108" s="76"/>
      <c r="I108" s="74"/>
      <c r="J108" s="59"/>
    </row>
    <row r="109" spans="1:10" x14ac:dyDescent="0.35">
      <c r="A109" s="55"/>
      <c r="B109" s="55"/>
      <c r="C109" s="55"/>
      <c r="D109" s="78"/>
      <c r="E109" s="55"/>
      <c r="F109" s="55"/>
      <c r="G109" s="76"/>
      <c r="H109" s="76"/>
      <c r="I109" s="74"/>
      <c r="J109" s="59"/>
    </row>
    <row r="110" spans="1:10" x14ac:dyDescent="0.35">
      <c r="A110" s="55"/>
      <c r="B110" s="55"/>
      <c r="C110" s="55"/>
      <c r="D110" s="78"/>
      <c r="E110" s="55"/>
      <c r="F110" s="55"/>
      <c r="G110" s="76"/>
      <c r="H110" s="76"/>
      <c r="I110" s="74"/>
      <c r="J110" s="59"/>
    </row>
    <row r="111" spans="1:10" x14ac:dyDescent="0.35">
      <c r="A111" s="55"/>
      <c r="B111" s="55"/>
      <c r="C111" s="55"/>
      <c r="D111" s="78"/>
      <c r="E111" s="55"/>
      <c r="F111" s="55"/>
      <c r="G111" s="76"/>
      <c r="H111" s="76"/>
      <c r="I111" s="74"/>
      <c r="J111" s="59"/>
    </row>
    <row r="112" spans="1:10" x14ac:dyDescent="0.35">
      <c r="A112" s="55"/>
      <c r="B112" s="55"/>
      <c r="C112" s="55"/>
      <c r="D112" s="78"/>
      <c r="E112" s="55"/>
      <c r="F112" s="55"/>
      <c r="G112" s="76"/>
      <c r="H112" s="76"/>
      <c r="I112" s="74"/>
      <c r="J112" s="59"/>
    </row>
    <row r="113" spans="1:10" x14ac:dyDescent="0.35">
      <c r="A113" s="55"/>
      <c r="B113" s="55"/>
      <c r="C113" s="55"/>
      <c r="D113" s="78"/>
      <c r="E113" s="55"/>
      <c r="F113" s="55"/>
      <c r="G113" s="76"/>
      <c r="H113" s="76"/>
      <c r="I113" s="74"/>
      <c r="J113" s="59"/>
    </row>
    <row r="114" spans="1:10" x14ac:dyDescent="0.35">
      <c r="A114" s="55"/>
      <c r="B114" s="55"/>
      <c r="C114" s="55"/>
      <c r="D114" s="78"/>
      <c r="E114" s="55"/>
      <c r="F114" s="55"/>
      <c r="G114" s="76"/>
      <c r="H114" s="76"/>
      <c r="I114" s="74"/>
      <c r="J114" s="59"/>
    </row>
    <row r="115" spans="1:10" x14ac:dyDescent="0.35">
      <c r="A115" s="55"/>
      <c r="B115" s="55"/>
      <c r="C115" s="55"/>
      <c r="D115" s="78"/>
      <c r="E115" s="55"/>
      <c r="F115" s="55"/>
      <c r="G115" s="76"/>
      <c r="H115" s="76"/>
      <c r="I115" s="74"/>
      <c r="J115" s="59"/>
    </row>
    <row r="116" spans="1:10" x14ac:dyDescent="0.35">
      <c r="A116" s="55"/>
      <c r="B116" s="55"/>
      <c r="C116" s="55"/>
      <c r="D116" s="78"/>
      <c r="E116" s="55"/>
      <c r="F116" s="55"/>
      <c r="G116" s="76"/>
      <c r="H116" s="76"/>
      <c r="I116" s="74"/>
      <c r="J116" s="59"/>
    </row>
    <row r="117" spans="1:10" x14ac:dyDescent="0.35">
      <c r="A117" s="55"/>
      <c r="B117" s="55"/>
      <c r="C117" s="55"/>
      <c r="D117" s="78"/>
      <c r="E117" s="55"/>
      <c r="F117" s="55"/>
      <c r="G117" s="76"/>
      <c r="H117" s="76"/>
      <c r="I117" s="74"/>
      <c r="J117" s="59"/>
    </row>
    <row r="118" spans="1:10" x14ac:dyDescent="0.35">
      <c r="A118" s="55"/>
      <c r="B118" s="55"/>
      <c r="C118" s="55"/>
      <c r="D118" s="78"/>
      <c r="E118" s="55"/>
      <c r="F118" s="55"/>
      <c r="G118" s="76"/>
      <c r="H118" s="76"/>
      <c r="I118" s="74"/>
      <c r="J118" s="59"/>
    </row>
    <row r="119" spans="1:10" x14ac:dyDescent="0.35">
      <c r="A119" s="55"/>
      <c r="B119" s="55"/>
      <c r="C119" s="55"/>
      <c r="D119" s="78"/>
      <c r="E119" s="55"/>
      <c r="F119" s="55"/>
      <c r="G119" s="76"/>
      <c r="H119" s="76"/>
      <c r="I119" s="74"/>
      <c r="J119" s="59"/>
    </row>
    <row r="120" spans="1:10" x14ac:dyDescent="0.35">
      <c r="A120" s="55"/>
      <c r="B120" s="55"/>
      <c r="C120" s="55"/>
      <c r="D120" s="78"/>
      <c r="E120" s="55"/>
      <c r="F120" s="55"/>
      <c r="G120" s="76"/>
      <c r="H120" s="76"/>
      <c r="I120" s="74"/>
      <c r="J120" s="59"/>
    </row>
    <row r="121" spans="1:10" x14ac:dyDescent="0.35">
      <c r="A121" s="55"/>
      <c r="B121" s="55"/>
      <c r="C121" s="55"/>
      <c r="D121" s="78"/>
      <c r="E121" s="55"/>
      <c r="F121" s="55"/>
      <c r="G121" s="76"/>
      <c r="H121" s="76"/>
      <c r="I121" s="74"/>
      <c r="J121" s="59"/>
    </row>
    <row r="122" spans="1:10" x14ac:dyDescent="0.35">
      <c r="A122" s="55"/>
      <c r="B122" s="55"/>
      <c r="C122" s="55"/>
      <c r="D122" s="78"/>
      <c r="E122" s="55"/>
      <c r="F122" s="55"/>
      <c r="G122" s="76"/>
      <c r="H122" s="76"/>
      <c r="I122" s="74"/>
      <c r="J122" s="59"/>
    </row>
    <row r="123" spans="1:10" x14ac:dyDescent="0.35">
      <c r="A123" s="55"/>
      <c r="B123" s="55"/>
      <c r="C123" s="55"/>
      <c r="D123" s="78"/>
      <c r="E123" s="55"/>
      <c r="F123" s="55"/>
      <c r="G123" s="76"/>
      <c r="H123" s="76"/>
      <c r="I123" s="74"/>
      <c r="J123" s="59"/>
    </row>
    <row r="124" spans="1:10" x14ac:dyDescent="0.35">
      <c r="A124" s="55"/>
      <c r="B124" s="55"/>
      <c r="C124" s="55"/>
      <c r="D124" s="78"/>
      <c r="E124" s="55"/>
      <c r="F124" s="55"/>
      <c r="G124" s="76"/>
      <c r="H124" s="76"/>
      <c r="I124" s="74"/>
      <c r="J124" s="59"/>
    </row>
    <row r="125" spans="1:10" x14ac:dyDescent="0.35">
      <c r="A125" s="55"/>
      <c r="B125" s="55"/>
      <c r="C125" s="55"/>
      <c r="D125" s="78"/>
      <c r="E125" s="55"/>
      <c r="F125" s="55"/>
      <c r="G125" s="76"/>
      <c r="H125" s="76"/>
      <c r="I125" s="74"/>
      <c r="J125" s="59"/>
    </row>
    <row r="126" spans="1:10" x14ac:dyDescent="0.35">
      <c r="A126" s="55"/>
      <c r="B126" s="55"/>
      <c r="C126" s="55"/>
      <c r="D126" s="78"/>
      <c r="E126" s="55"/>
      <c r="F126" s="55"/>
      <c r="G126" s="76"/>
      <c r="H126" s="76"/>
      <c r="I126" s="74"/>
      <c r="J126" s="59"/>
    </row>
    <row r="127" spans="1:10" x14ac:dyDescent="0.35">
      <c r="A127" s="55"/>
      <c r="B127" s="55"/>
      <c r="C127" s="55"/>
      <c r="D127" s="78"/>
      <c r="E127" s="55"/>
      <c r="F127" s="55"/>
      <c r="G127" s="76"/>
      <c r="H127" s="76"/>
      <c r="I127" s="74"/>
      <c r="J127" s="59"/>
    </row>
    <row r="128" spans="1:10" x14ac:dyDescent="0.35">
      <c r="A128" s="55"/>
      <c r="B128" s="55"/>
      <c r="C128" s="55"/>
      <c r="D128" s="78"/>
      <c r="E128" s="55"/>
      <c r="F128" s="55"/>
      <c r="G128" s="76"/>
      <c r="H128" s="76"/>
      <c r="I128" s="74"/>
      <c r="J128" s="59"/>
    </row>
    <row r="129" spans="1:10" x14ac:dyDescent="0.35">
      <c r="A129" s="55"/>
      <c r="B129" s="55"/>
      <c r="C129" s="55"/>
      <c r="D129" s="78"/>
      <c r="E129" s="55"/>
      <c r="F129" s="55"/>
      <c r="G129" s="76"/>
      <c r="H129" s="76"/>
      <c r="I129" s="74"/>
      <c r="J129" s="59"/>
    </row>
    <row r="130" spans="1:10" x14ac:dyDescent="0.35">
      <c r="A130" s="55"/>
      <c r="B130" s="55"/>
      <c r="C130" s="55"/>
      <c r="D130" s="78"/>
      <c r="E130" s="55"/>
      <c r="F130" s="55"/>
      <c r="G130" s="76"/>
      <c r="H130" s="76"/>
      <c r="I130" s="74"/>
      <c r="J130" s="59"/>
    </row>
    <row r="131" spans="1:10" x14ac:dyDescent="0.35">
      <c r="A131" s="55"/>
      <c r="B131" s="55"/>
      <c r="C131" s="55"/>
      <c r="D131" s="78"/>
      <c r="E131" s="55"/>
      <c r="F131" s="55"/>
      <c r="G131" s="76"/>
      <c r="H131" s="76"/>
      <c r="I131" s="74"/>
      <c r="J131" s="59"/>
    </row>
    <row r="132" spans="1:10" x14ac:dyDescent="0.35">
      <c r="A132" s="55"/>
      <c r="B132" s="55"/>
      <c r="C132" s="55"/>
      <c r="D132" s="78"/>
      <c r="E132" s="55"/>
      <c r="F132" s="55"/>
      <c r="G132" s="76"/>
      <c r="H132" s="76"/>
      <c r="I132" s="74"/>
      <c r="J132" s="59"/>
    </row>
    <row r="133" spans="1:10" x14ac:dyDescent="0.35">
      <c r="A133" s="55"/>
      <c r="B133" s="55"/>
      <c r="C133" s="55"/>
      <c r="D133" s="78"/>
      <c r="E133" s="55"/>
      <c r="F133" s="55"/>
      <c r="G133" s="76"/>
      <c r="H133" s="76"/>
      <c r="I133" s="74"/>
      <c r="J133" s="59"/>
    </row>
    <row r="134" spans="1:10" x14ac:dyDescent="0.35">
      <c r="A134" s="55"/>
      <c r="B134" s="55"/>
      <c r="C134" s="55"/>
      <c r="D134" s="78"/>
      <c r="E134" s="55"/>
      <c r="F134" s="55"/>
      <c r="G134" s="76"/>
      <c r="H134" s="76"/>
      <c r="I134" s="74"/>
      <c r="J134" s="59"/>
    </row>
    <row r="135" spans="1:10" x14ac:dyDescent="0.35">
      <c r="A135" s="55"/>
      <c r="B135" s="55"/>
      <c r="C135" s="55"/>
      <c r="D135" s="78"/>
      <c r="E135" s="55"/>
      <c r="F135" s="55"/>
      <c r="G135" s="76"/>
      <c r="H135" s="76"/>
      <c r="I135" s="74"/>
      <c r="J135" s="59"/>
    </row>
    <row r="136" spans="1:10" x14ac:dyDescent="0.35">
      <c r="A136" s="55"/>
      <c r="B136" s="55"/>
      <c r="C136" s="55"/>
      <c r="D136" s="78"/>
      <c r="E136" s="55"/>
      <c r="F136" s="55"/>
      <c r="G136" s="76"/>
      <c r="H136" s="76"/>
      <c r="I136" s="74"/>
      <c r="J136" s="59"/>
    </row>
    <row r="137" spans="1:10" x14ac:dyDescent="0.35">
      <c r="A137" s="55"/>
      <c r="B137" s="55"/>
      <c r="C137" s="55"/>
      <c r="D137" s="78"/>
      <c r="E137" s="55"/>
      <c r="F137" s="55"/>
      <c r="G137" s="76"/>
      <c r="H137" s="76"/>
      <c r="I137" s="74"/>
      <c r="J137" s="59"/>
    </row>
    <row r="138" spans="1:10" x14ac:dyDescent="0.35">
      <c r="A138" s="55"/>
      <c r="B138" s="55"/>
      <c r="C138" s="55"/>
      <c r="D138" s="78"/>
      <c r="E138" s="55"/>
      <c r="F138" s="55"/>
      <c r="G138" s="76"/>
      <c r="H138" s="76"/>
      <c r="I138" s="74"/>
      <c r="J138" s="59"/>
    </row>
    <row r="139" spans="1:10" x14ac:dyDescent="0.35">
      <c r="A139" s="55"/>
      <c r="B139" s="55"/>
      <c r="C139" s="55"/>
      <c r="D139" s="78"/>
      <c r="E139" s="55"/>
      <c r="F139" s="55"/>
      <c r="G139" s="76"/>
      <c r="H139" s="76"/>
      <c r="I139" s="74"/>
      <c r="J139" s="59"/>
    </row>
    <row r="140" spans="1:10" x14ac:dyDescent="0.35">
      <c r="A140" s="55"/>
      <c r="B140" s="55"/>
      <c r="C140" s="55"/>
      <c r="D140" s="78"/>
      <c r="E140" s="55"/>
      <c r="F140" s="55"/>
      <c r="G140" s="76"/>
      <c r="H140" s="76"/>
      <c r="I140" s="74"/>
      <c r="J140" s="59"/>
    </row>
    <row r="141" spans="1:10" x14ac:dyDescent="0.35">
      <c r="A141" s="55"/>
      <c r="B141" s="55"/>
      <c r="C141" s="55"/>
      <c r="D141" s="78"/>
      <c r="E141" s="55"/>
      <c r="F141" s="55"/>
      <c r="G141" s="76"/>
      <c r="H141" s="76"/>
      <c r="I141" s="74"/>
      <c r="J141" s="59"/>
    </row>
    <row r="142" spans="1:10" x14ac:dyDescent="0.35">
      <c r="A142" s="55"/>
      <c r="B142" s="55"/>
      <c r="C142" s="55"/>
      <c r="D142" s="78"/>
      <c r="E142" s="55"/>
      <c r="F142" s="55"/>
      <c r="G142" s="76"/>
      <c r="H142" s="76"/>
      <c r="I142" s="74"/>
      <c r="J142" s="59"/>
    </row>
    <row r="143" spans="1:10" x14ac:dyDescent="0.35">
      <c r="A143" s="55"/>
      <c r="B143" s="55"/>
      <c r="C143" s="55"/>
      <c r="D143" s="78"/>
      <c r="E143" s="55"/>
      <c r="F143" s="55"/>
      <c r="G143" s="76"/>
      <c r="H143" s="76"/>
      <c r="I143" s="74"/>
      <c r="J143" s="59"/>
    </row>
    <row r="144" spans="1:10" x14ac:dyDescent="0.35">
      <c r="A144" s="55"/>
      <c r="B144" s="55"/>
      <c r="C144" s="55"/>
      <c r="D144" s="78"/>
      <c r="E144" s="55"/>
      <c r="F144" s="55"/>
      <c r="G144" s="76"/>
      <c r="H144" s="76"/>
      <c r="I144" s="74"/>
      <c r="J144" s="59"/>
    </row>
    <row r="145" spans="1:10" x14ac:dyDescent="0.35">
      <c r="A145" s="55"/>
      <c r="B145" s="55"/>
      <c r="C145" s="55"/>
      <c r="D145" s="78"/>
      <c r="E145" s="55"/>
      <c r="F145" s="55"/>
      <c r="G145" s="76"/>
      <c r="H145" s="76"/>
      <c r="I145" s="74"/>
      <c r="J145" s="59"/>
    </row>
    <row r="146" spans="1:10" x14ac:dyDescent="0.35">
      <c r="A146" s="55"/>
      <c r="B146" s="55"/>
      <c r="C146" s="55"/>
      <c r="D146" s="78"/>
      <c r="E146" s="55"/>
      <c r="F146" s="55"/>
      <c r="G146" s="76"/>
      <c r="H146" s="76"/>
      <c r="I146" s="74"/>
      <c r="J146" s="59"/>
    </row>
    <row r="147" spans="1:10" x14ac:dyDescent="0.35">
      <c r="A147" s="55"/>
      <c r="B147" s="55"/>
      <c r="C147" s="55"/>
      <c r="D147" s="78"/>
      <c r="E147" s="55"/>
      <c r="F147" s="55"/>
      <c r="G147" s="76"/>
      <c r="H147" s="76"/>
      <c r="I147" s="74"/>
      <c r="J147" s="59"/>
    </row>
    <row r="148" spans="1:10" x14ac:dyDescent="0.35">
      <c r="A148" s="55"/>
      <c r="B148" s="55"/>
      <c r="C148" s="55"/>
      <c r="D148" s="78"/>
      <c r="E148" s="55"/>
      <c r="F148" s="55"/>
      <c r="G148" s="76"/>
      <c r="H148" s="76"/>
      <c r="I148" s="74"/>
      <c r="J148" s="59"/>
    </row>
    <row r="149" spans="1:10" x14ac:dyDescent="0.35">
      <c r="A149" s="55"/>
      <c r="B149" s="55"/>
      <c r="C149" s="55"/>
      <c r="D149" s="78"/>
      <c r="E149" s="55"/>
      <c r="F149" s="55"/>
      <c r="G149" s="76"/>
      <c r="H149" s="76"/>
      <c r="I149" s="74"/>
      <c r="J149" s="59"/>
    </row>
    <row r="150" spans="1:10" x14ac:dyDescent="0.35">
      <c r="A150" s="55"/>
      <c r="B150" s="55"/>
      <c r="C150" s="55"/>
      <c r="D150" s="78"/>
      <c r="E150" s="55"/>
      <c r="F150" s="55"/>
      <c r="G150" s="76"/>
      <c r="H150" s="76"/>
      <c r="I150" s="74"/>
      <c r="J150" s="59"/>
    </row>
    <row r="151" spans="1:10" x14ac:dyDescent="0.35">
      <c r="A151" s="55"/>
      <c r="B151" s="55"/>
      <c r="C151" s="55"/>
      <c r="D151" s="78"/>
      <c r="E151" s="55"/>
      <c r="F151" s="55"/>
      <c r="G151" s="76"/>
      <c r="H151" s="76"/>
      <c r="I151" s="74"/>
      <c r="J151" s="59"/>
    </row>
    <row r="152" spans="1:10" x14ac:dyDescent="0.35">
      <c r="A152" s="55"/>
      <c r="B152" s="55"/>
      <c r="C152" s="55"/>
      <c r="D152" s="78"/>
      <c r="E152" s="55"/>
      <c r="F152" s="55"/>
      <c r="G152" s="76"/>
      <c r="H152" s="76"/>
      <c r="I152" s="74"/>
      <c r="J152" s="59"/>
    </row>
    <row r="153" spans="1:10" x14ac:dyDescent="0.35">
      <c r="A153" s="55"/>
      <c r="B153" s="55"/>
      <c r="C153" s="55"/>
      <c r="D153" s="78"/>
      <c r="E153" s="55"/>
      <c r="F153" s="55"/>
      <c r="G153" s="76"/>
      <c r="H153" s="76"/>
      <c r="I153" s="74"/>
      <c r="J153" s="59"/>
    </row>
    <row r="154" spans="1:10" x14ac:dyDescent="0.35">
      <c r="A154" s="55"/>
      <c r="B154" s="55"/>
      <c r="C154" s="55"/>
      <c r="D154" s="78"/>
      <c r="E154" s="55"/>
      <c r="F154" s="55"/>
      <c r="G154" s="76"/>
      <c r="H154" s="76"/>
      <c r="I154" s="74"/>
      <c r="J154" s="59"/>
    </row>
    <row r="155" spans="1:10" x14ac:dyDescent="0.35">
      <c r="A155" s="55"/>
      <c r="B155" s="55"/>
      <c r="C155" s="55"/>
      <c r="D155" s="78"/>
      <c r="E155" s="55"/>
      <c r="F155" s="55"/>
      <c r="G155" s="76"/>
      <c r="H155" s="76"/>
      <c r="I155" s="74"/>
      <c r="J155" s="59"/>
    </row>
    <row r="156" spans="1:10" x14ac:dyDescent="0.35">
      <c r="A156" s="55"/>
      <c r="B156" s="55"/>
      <c r="C156" s="55"/>
      <c r="D156" s="78"/>
      <c r="E156" s="55"/>
      <c r="F156" s="55"/>
      <c r="G156" s="76"/>
      <c r="H156" s="76"/>
      <c r="I156" s="74"/>
      <c r="J156" s="59"/>
    </row>
    <row r="157" spans="1:10" x14ac:dyDescent="0.35">
      <c r="A157" s="55"/>
      <c r="B157" s="55"/>
      <c r="C157" s="55"/>
      <c r="D157" s="78"/>
      <c r="E157" s="55"/>
      <c r="F157" s="55"/>
      <c r="G157" s="76"/>
      <c r="H157" s="76"/>
      <c r="I157" s="74"/>
      <c r="J157" s="59"/>
    </row>
    <row r="158" spans="1:10" x14ac:dyDescent="0.35">
      <c r="A158" s="55"/>
      <c r="B158" s="55"/>
      <c r="C158" s="55"/>
      <c r="D158" s="78"/>
      <c r="E158" s="55"/>
      <c r="F158" s="55"/>
      <c r="G158" s="76"/>
      <c r="H158" s="76"/>
      <c r="I158" s="74"/>
      <c r="J158" s="59"/>
    </row>
    <row r="159" spans="1:10" x14ac:dyDescent="0.35">
      <c r="A159" s="55"/>
      <c r="B159" s="55"/>
      <c r="C159" s="55"/>
      <c r="D159" s="78"/>
      <c r="E159" s="55"/>
      <c r="F159" s="55"/>
      <c r="G159" s="76"/>
      <c r="H159" s="76"/>
      <c r="I159" s="74"/>
      <c r="J159" s="59"/>
    </row>
    <row r="160" spans="1:10" x14ac:dyDescent="0.35">
      <c r="A160" s="55"/>
      <c r="B160" s="55"/>
      <c r="C160" s="55"/>
      <c r="D160" s="78"/>
      <c r="E160" s="55"/>
      <c r="F160" s="55"/>
      <c r="G160" s="76"/>
      <c r="H160" s="76"/>
      <c r="I160" s="74"/>
      <c r="J160" s="59"/>
    </row>
    <row r="161" spans="1:10" x14ac:dyDescent="0.35">
      <c r="A161" s="55"/>
      <c r="B161" s="55"/>
      <c r="C161" s="55"/>
      <c r="D161" s="78"/>
      <c r="E161" s="55"/>
      <c r="F161" s="55"/>
      <c r="G161" s="76"/>
      <c r="H161" s="76"/>
      <c r="I161" s="74"/>
      <c r="J161" s="59"/>
    </row>
    <row r="162" spans="1:10" x14ac:dyDescent="0.35">
      <c r="A162" s="55"/>
      <c r="B162" s="55"/>
      <c r="C162" s="55"/>
      <c r="D162" s="78"/>
      <c r="E162" s="55"/>
      <c r="F162" s="55"/>
      <c r="G162" s="76"/>
      <c r="H162" s="76"/>
      <c r="I162" s="74"/>
      <c r="J162" s="59"/>
    </row>
    <row r="163" spans="1:10" x14ac:dyDescent="0.35">
      <c r="A163" s="55"/>
      <c r="B163" s="55"/>
      <c r="C163" s="55"/>
      <c r="D163" s="78"/>
      <c r="E163" s="55"/>
      <c r="F163" s="55"/>
      <c r="G163" s="76"/>
      <c r="H163" s="76"/>
      <c r="I163" s="74"/>
      <c r="J163" s="59"/>
    </row>
    <row r="164" spans="1:10" x14ac:dyDescent="0.35">
      <c r="A164" s="55"/>
      <c r="B164" s="55"/>
      <c r="C164" s="55"/>
      <c r="D164" s="78"/>
      <c r="E164" s="55"/>
      <c r="F164" s="55"/>
      <c r="G164" s="76"/>
      <c r="H164" s="76"/>
      <c r="I164" s="74"/>
      <c r="J164" s="59"/>
    </row>
    <row r="165" spans="1:10" x14ac:dyDescent="0.35">
      <c r="A165" s="55"/>
      <c r="B165" s="55"/>
      <c r="C165" s="55"/>
      <c r="D165" s="78"/>
      <c r="E165" s="55"/>
      <c r="F165" s="55"/>
      <c r="G165" s="76"/>
      <c r="H165" s="76"/>
      <c r="I165" s="74"/>
      <c r="J165" s="59"/>
    </row>
    <row r="166" spans="1:10" x14ac:dyDescent="0.35">
      <c r="A166" s="55"/>
      <c r="B166" s="55"/>
      <c r="C166" s="55"/>
      <c r="D166" s="78"/>
      <c r="E166" s="55"/>
      <c r="F166" s="55"/>
      <c r="G166" s="76"/>
      <c r="H166" s="76"/>
      <c r="I166" s="74"/>
      <c r="J166" s="59"/>
    </row>
    <row r="167" spans="1:10" x14ac:dyDescent="0.35">
      <c r="A167" s="55"/>
      <c r="B167" s="55"/>
      <c r="C167" s="55"/>
      <c r="D167" s="78"/>
      <c r="E167" s="55"/>
      <c r="F167" s="55"/>
      <c r="G167" s="76"/>
      <c r="H167" s="76"/>
      <c r="I167" s="74"/>
      <c r="J167" s="59"/>
    </row>
    <row r="168" spans="1:10" x14ac:dyDescent="0.35">
      <c r="A168" s="55"/>
      <c r="B168" s="55"/>
      <c r="C168" s="55"/>
      <c r="D168" s="78"/>
      <c r="E168" s="55"/>
      <c r="F168" s="55"/>
      <c r="G168" s="76"/>
      <c r="H168" s="76"/>
      <c r="I168" s="74"/>
      <c r="J168" s="59"/>
    </row>
    <row r="169" spans="1:10" x14ac:dyDescent="0.35">
      <c r="A169" s="55"/>
      <c r="B169" s="55"/>
      <c r="C169" s="55"/>
      <c r="D169" s="78"/>
      <c r="E169" s="55"/>
      <c r="F169" s="55"/>
      <c r="G169" s="76"/>
      <c r="H169" s="76"/>
      <c r="I169" s="74"/>
      <c r="J169" s="59"/>
    </row>
    <row r="170" spans="1:10" x14ac:dyDescent="0.35">
      <c r="A170" s="55"/>
      <c r="B170" s="55"/>
      <c r="C170" s="55"/>
      <c r="D170" s="78"/>
      <c r="E170" s="55"/>
      <c r="F170" s="55"/>
      <c r="G170" s="76"/>
      <c r="H170" s="76"/>
      <c r="I170" s="74"/>
      <c r="J170" s="59"/>
    </row>
    <row r="171" spans="1:10" x14ac:dyDescent="0.35">
      <c r="A171" s="55"/>
      <c r="B171" s="55"/>
      <c r="C171" s="55"/>
      <c r="D171" s="78"/>
      <c r="E171" s="55"/>
      <c r="F171" s="55"/>
      <c r="G171" s="76"/>
      <c r="H171" s="76"/>
      <c r="I171" s="74"/>
      <c r="J171" s="59"/>
    </row>
    <row r="172" spans="1:10" x14ac:dyDescent="0.35">
      <c r="A172" s="55"/>
      <c r="B172" s="55"/>
      <c r="C172" s="55"/>
      <c r="D172" s="78"/>
      <c r="E172" s="55"/>
      <c r="F172" s="55"/>
      <c r="G172" s="76"/>
      <c r="H172" s="76"/>
      <c r="I172" s="74"/>
      <c r="J172" s="59"/>
    </row>
    <row r="173" spans="1:10" x14ac:dyDescent="0.35">
      <c r="A173" s="55"/>
      <c r="B173" s="55"/>
      <c r="C173" s="55"/>
      <c r="D173" s="78"/>
      <c r="E173" s="55"/>
      <c r="F173" s="55"/>
      <c r="G173" s="76"/>
      <c r="H173" s="76"/>
      <c r="I173" s="74"/>
      <c r="J173" s="59"/>
    </row>
    <row r="174" spans="1:10" x14ac:dyDescent="0.35">
      <c r="A174" s="55"/>
      <c r="B174" s="55"/>
      <c r="C174" s="55"/>
      <c r="D174" s="78"/>
      <c r="E174" s="55"/>
      <c r="F174" s="55"/>
      <c r="G174" s="76"/>
      <c r="H174" s="76"/>
      <c r="I174" s="74"/>
      <c r="J174" s="59"/>
    </row>
    <row r="175" spans="1:10" x14ac:dyDescent="0.35">
      <c r="A175" s="55"/>
      <c r="B175" s="55"/>
      <c r="C175" s="55"/>
      <c r="D175" s="78"/>
      <c r="E175" s="55"/>
      <c r="F175" s="55"/>
      <c r="G175" s="76"/>
      <c r="H175" s="76"/>
      <c r="I175" s="74"/>
      <c r="J175" s="59"/>
    </row>
    <row r="176" spans="1:10" x14ac:dyDescent="0.35">
      <c r="A176" s="55"/>
      <c r="B176" s="55"/>
      <c r="C176" s="55"/>
      <c r="D176" s="78"/>
      <c r="E176" s="55"/>
      <c r="F176" s="55"/>
      <c r="G176" s="76"/>
      <c r="H176" s="76"/>
      <c r="I176" s="74"/>
      <c r="J176" s="59"/>
    </row>
    <row r="177" spans="1:10" x14ac:dyDescent="0.35">
      <c r="A177" s="55"/>
      <c r="B177" s="55"/>
      <c r="C177" s="55"/>
      <c r="D177" s="78"/>
      <c r="E177" s="55"/>
      <c r="F177" s="55"/>
      <c r="G177" s="76"/>
      <c r="H177" s="76"/>
      <c r="I177" s="74"/>
      <c r="J177" s="59"/>
    </row>
    <row r="178" spans="1:10" x14ac:dyDescent="0.35">
      <c r="A178" s="55"/>
      <c r="B178" s="55"/>
      <c r="C178" s="55"/>
      <c r="D178" s="78"/>
      <c r="E178" s="55"/>
      <c r="F178" s="55"/>
      <c r="G178" s="76"/>
      <c r="H178" s="76"/>
      <c r="I178" s="74"/>
      <c r="J178" s="59"/>
    </row>
    <row r="179" spans="1:10" x14ac:dyDescent="0.35">
      <c r="A179" s="55"/>
      <c r="B179" s="55"/>
      <c r="C179" s="55"/>
      <c r="D179" s="78"/>
      <c r="E179" s="55"/>
      <c r="F179" s="55"/>
      <c r="G179" s="76"/>
      <c r="H179" s="76"/>
      <c r="I179" s="74"/>
      <c r="J179" s="59"/>
    </row>
    <row r="180" spans="1:10" x14ac:dyDescent="0.35">
      <c r="A180" s="55"/>
      <c r="B180" s="55"/>
      <c r="C180" s="55"/>
      <c r="D180" s="78"/>
      <c r="E180" s="55"/>
      <c r="F180" s="55"/>
      <c r="G180" s="76"/>
      <c r="H180" s="76"/>
      <c r="I180" s="74"/>
      <c r="J180" s="59"/>
    </row>
    <row r="181" spans="1:10" x14ac:dyDescent="0.35">
      <c r="A181" s="55"/>
      <c r="B181" s="55"/>
      <c r="C181" s="55"/>
      <c r="D181" s="78"/>
      <c r="E181" s="55"/>
      <c r="F181" s="55"/>
      <c r="G181" s="76"/>
      <c r="H181" s="76"/>
      <c r="I181" s="74"/>
      <c r="J181" s="59"/>
    </row>
    <row r="182" spans="1:10" x14ac:dyDescent="0.35">
      <c r="A182" s="55"/>
      <c r="B182" s="55"/>
      <c r="C182" s="55"/>
      <c r="D182" s="78"/>
      <c r="E182" s="55"/>
      <c r="F182" s="55"/>
      <c r="G182" s="76"/>
      <c r="H182" s="76"/>
      <c r="I182" s="74"/>
      <c r="J182" s="59"/>
    </row>
    <row r="183" spans="1:10" x14ac:dyDescent="0.35">
      <c r="A183" s="55"/>
      <c r="B183" s="55"/>
      <c r="C183" s="55"/>
      <c r="D183" s="78"/>
      <c r="E183" s="55"/>
      <c r="F183" s="55"/>
      <c r="G183" s="76"/>
      <c r="H183" s="76"/>
      <c r="I183" s="74"/>
      <c r="J183" s="59"/>
    </row>
    <row r="184" spans="1:10" x14ac:dyDescent="0.35">
      <c r="A184" s="55"/>
      <c r="B184" s="55"/>
      <c r="C184" s="55"/>
      <c r="D184" s="78"/>
      <c r="E184" s="55"/>
      <c r="F184" s="55"/>
      <c r="G184" s="76"/>
      <c r="H184" s="76"/>
      <c r="I184" s="74"/>
      <c r="J184" s="59"/>
    </row>
    <row r="185" spans="1:10" x14ac:dyDescent="0.35">
      <c r="A185" s="55"/>
      <c r="B185" s="55"/>
      <c r="C185" s="55"/>
      <c r="D185" s="78"/>
      <c r="E185" s="55"/>
      <c r="F185" s="55"/>
      <c r="G185" s="76"/>
      <c r="H185" s="76"/>
      <c r="I185" s="74"/>
      <c r="J185" s="59"/>
    </row>
    <row r="186" spans="1:10" x14ac:dyDescent="0.35">
      <c r="A186" s="55"/>
      <c r="B186" s="55"/>
      <c r="C186" s="55"/>
      <c r="D186" s="78"/>
      <c r="E186" s="55"/>
      <c r="F186" s="55"/>
      <c r="G186" s="76"/>
      <c r="H186" s="76"/>
      <c r="I186" s="74"/>
      <c r="J186" s="59"/>
    </row>
    <row r="187" spans="1:10" x14ac:dyDescent="0.35">
      <c r="A187" s="55"/>
      <c r="B187" s="55"/>
      <c r="C187" s="55"/>
      <c r="D187" s="78"/>
      <c r="E187" s="55"/>
      <c r="F187" s="55"/>
      <c r="G187" s="76"/>
      <c r="H187" s="76"/>
      <c r="I187" s="74"/>
      <c r="J187" s="59"/>
    </row>
    <row r="188" spans="1:10" x14ac:dyDescent="0.35">
      <c r="A188" s="55"/>
      <c r="B188" s="55"/>
      <c r="C188" s="55"/>
      <c r="D188" s="78"/>
      <c r="E188" s="55"/>
      <c r="F188" s="55"/>
      <c r="G188" s="76"/>
      <c r="H188" s="76"/>
      <c r="I188" s="74"/>
      <c r="J188" s="59"/>
    </row>
    <row r="189" spans="1:10" x14ac:dyDescent="0.35">
      <c r="A189" s="55"/>
      <c r="B189" s="55"/>
      <c r="C189" s="55"/>
      <c r="D189" s="78"/>
      <c r="E189" s="55"/>
      <c r="F189" s="55"/>
      <c r="G189" s="76"/>
      <c r="H189" s="76"/>
      <c r="I189" s="74"/>
      <c r="J189" s="59"/>
    </row>
    <row r="190" spans="1:10" x14ac:dyDescent="0.35">
      <c r="A190" s="55"/>
      <c r="B190" s="55"/>
      <c r="C190" s="55"/>
      <c r="D190" s="78"/>
      <c r="E190" s="55"/>
      <c r="F190" s="55"/>
      <c r="G190" s="76"/>
      <c r="H190" s="76"/>
      <c r="I190" s="74"/>
      <c r="J190" s="59"/>
    </row>
    <row r="191" spans="1:10" x14ac:dyDescent="0.35">
      <c r="A191" s="55"/>
      <c r="B191" s="55"/>
      <c r="C191" s="55"/>
      <c r="D191" s="78"/>
      <c r="E191" s="55"/>
      <c r="F191" s="55"/>
      <c r="G191" s="76"/>
      <c r="H191" s="76"/>
      <c r="I191" s="74"/>
      <c r="J191" s="59"/>
    </row>
    <row r="192" spans="1:10" x14ac:dyDescent="0.35">
      <c r="A192" s="55"/>
      <c r="B192" s="55"/>
      <c r="C192" s="55"/>
      <c r="D192" s="78"/>
      <c r="E192" s="55"/>
      <c r="F192" s="55"/>
      <c r="G192" s="76"/>
      <c r="H192" s="76"/>
      <c r="I192" s="74"/>
      <c r="J192" s="59"/>
    </row>
    <row r="193" spans="1:10" x14ac:dyDescent="0.35">
      <c r="A193" s="55"/>
      <c r="B193" s="55"/>
      <c r="C193" s="55"/>
      <c r="D193" s="78"/>
      <c r="E193" s="55"/>
      <c r="F193" s="55"/>
      <c r="G193" s="76"/>
      <c r="H193" s="76"/>
      <c r="I193" s="74"/>
      <c r="J193" s="59"/>
    </row>
    <row r="194" spans="1:10" x14ac:dyDescent="0.35">
      <c r="A194" s="55"/>
      <c r="B194" s="55"/>
      <c r="C194" s="55"/>
      <c r="D194" s="78"/>
      <c r="E194" s="55"/>
      <c r="F194" s="55"/>
      <c r="G194" s="76"/>
      <c r="H194" s="76"/>
      <c r="I194" s="74"/>
      <c r="J194" s="59"/>
    </row>
    <row r="195" spans="1:10" x14ac:dyDescent="0.35">
      <c r="A195" s="55"/>
      <c r="B195" s="55"/>
      <c r="C195" s="55"/>
      <c r="D195" s="78"/>
      <c r="E195" s="55"/>
      <c r="F195" s="55"/>
      <c r="G195" s="76"/>
      <c r="H195" s="76"/>
      <c r="I195" s="74"/>
      <c r="J195" s="59"/>
    </row>
    <row r="196" spans="1:10" x14ac:dyDescent="0.35">
      <c r="A196" s="55"/>
      <c r="B196" s="55"/>
      <c r="C196" s="55"/>
      <c r="D196" s="78"/>
      <c r="E196" s="55"/>
      <c r="F196" s="55"/>
      <c r="G196" s="76"/>
      <c r="H196" s="76"/>
      <c r="I196" s="74"/>
      <c r="J196" s="59"/>
    </row>
    <row r="197" spans="1:10" x14ac:dyDescent="0.35">
      <c r="A197" s="55"/>
      <c r="B197" s="55"/>
      <c r="C197" s="55"/>
      <c r="D197" s="78"/>
      <c r="E197" s="55"/>
      <c r="F197" s="55"/>
      <c r="G197" s="76"/>
      <c r="H197" s="76"/>
      <c r="I197" s="74"/>
      <c r="J197" s="59"/>
    </row>
    <row r="198" spans="1:10" x14ac:dyDescent="0.35">
      <c r="A198" s="55"/>
      <c r="B198" s="55"/>
      <c r="C198" s="55"/>
      <c r="D198" s="78"/>
      <c r="E198" s="55"/>
      <c r="F198" s="55"/>
      <c r="G198" s="76"/>
      <c r="H198" s="76"/>
      <c r="I198" s="74"/>
      <c r="J198" s="59"/>
    </row>
    <row r="199" spans="1:10" x14ac:dyDescent="0.35">
      <c r="A199" s="55"/>
      <c r="B199" s="55"/>
      <c r="C199" s="55"/>
      <c r="D199" s="78"/>
      <c r="E199" s="55"/>
      <c r="F199" s="55"/>
      <c r="G199" s="76"/>
      <c r="H199" s="76"/>
      <c r="I199" s="74"/>
      <c r="J199" s="59"/>
    </row>
    <row r="200" spans="1:10" x14ac:dyDescent="0.35">
      <c r="A200" s="55"/>
      <c r="B200" s="55"/>
      <c r="C200" s="55"/>
      <c r="D200" s="78"/>
      <c r="E200" s="55"/>
      <c r="F200" s="55"/>
      <c r="G200" s="76"/>
      <c r="H200" s="76"/>
      <c r="I200" s="74"/>
      <c r="J200" s="59"/>
    </row>
    <row r="201" spans="1:10" x14ac:dyDescent="0.35">
      <c r="A201" s="55"/>
      <c r="B201" s="55"/>
      <c r="C201" s="55"/>
      <c r="D201" s="78"/>
      <c r="E201" s="55"/>
      <c r="F201" s="55"/>
      <c r="G201" s="76"/>
      <c r="H201" s="76"/>
      <c r="I201" s="74"/>
      <c r="J201" s="59"/>
    </row>
    <row r="202" spans="1:10" x14ac:dyDescent="0.35">
      <c r="A202" s="55"/>
      <c r="B202" s="55"/>
      <c r="C202" s="55"/>
      <c r="D202" s="78"/>
      <c r="E202" s="55"/>
      <c r="F202" s="55"/>
      <c r="G202" s="76"/>
      <c r="H202" s="76"/>
      <c r="I202" s="74"/>
      <c r="J202" s="59"/>
    </row>
    <row r="203" spans="1:10" x14ac:dyDescent="0.35">
      <c r="A203" s="55"/>
      <c r="B203" s="55"/>
      <c r="C203" s="55"/>
      <c r="D203" s="78"/>
      <c r="E203" s="55"/>
      <c r="F203" s="55"/>
      <c r="G203" s="76"/>
      <c r="H203" s="76"/>
      <c r="I203" s="74"/>
      <c r="J203" s="59"/>
    </row>
    <row r="204" spans="1:10" x14ac:dyDescent="0.35">
      <c r="A204" s="55"/>
      <c r="B204" s="55"/>
      <c r="C204" s="55"/>
      <c r="D204" s="78"/>
      <c r="E204" s="55"/>
      <c r="F204" s="55"/>
      <c r="G204" s="76"/>
      <c r="H204" s="76"/>
      <c r="I204" s="74"/>
      <c r="J204" s="59"/>
    </row>
    <row r="205" spans="1:10" x14ac:dyDescent="0.35">
      <c r="A205" s="55"/>
      <c r="B205" s="55"/>
      <c r="C205" s="55"/>
      <c r="D205" s="78"/>
      <c r="E205" s="55"/>
      <c r="F205" s="55"/>
      <c r="G205" s="76"/>
      <c r="H205" s="76"/>
      <c r="I205" s="74"/>
      <c r="J205" s="59"/>
    </row>
    <row r="206" spans="1:10" x14ac:dyDescent="0.35">
      <c r="A206" s="55"/>
      <c r="B206" s="55"/>
      <c r="C206" s="55"/>
      <c r="D206" s="78"/>
      <c r="E206" s="55"/>
      <c r="F206" s="55"/>
      <c r="G206" s="76"/>
      <c r="H206" s="76"/>
      <c r="I206" s="74"/>
      <c r="J206" s="59"/>
    </row>
    <row r="207" spans="1:10" x14ac:dyDescent="0.35">
      <c r="A207" s="55"/>
      <c r="B207" s="55"/>
      <c r="C207" s="55"/>
      <c r="D207" s="78"/>
      <c r="E207" s="55"/>
      <c r="F207" s="55"/>
      <c r="G207" s="76"/>
      <c r="H207" s="76"/>
      <c r="I207" s="74"/>
      <c r="J207" s="59"/>
    </row>
    <row r="208" spans="1:10" x14ac:dyDescent="0.35">
      <c r="A208" s="55"/>
      <c r="B208" s="55"/>
      <c r="C208" s="55"/>
      <c r="D208" s="78"/>
      <c r="E208" s="55"/>
      <c r="F208" s="55"/>
      <c r="G208" s="76"/>
      <c r="H208" s="76"/>
      <c r="I208" s="74"/>
      <c r="J208" s="59"/>
    </row>
    <row r="209" spans="1:10" x14ac:dyDescent="0.35">
      <c r="A209" s="55"/>
      <c r="B209" s="55"/>
      <c r="C209" s="55"/>
      <c r="D209" s="78"/>
      <c r="E209" s="55"/>
      <c r="F209" s="55"/>
      <c r="G209" s="76"/>
      <c r="H209" s="76"/>
      <c r="I209" s="74"/>
      <c r="J209" s="59"/>
    </row>
    <row r="210" spans="1:10" x14ac:dyDescent="0.35">
      <c r="A210" s="55"/>
      <c r="B210" s="55"/>
      <c r="C210" s="55"/>
      <c r="D210" s="78"/>
      <c r="E210" s="55"/>
      <c r="F210" s="55"/>
      <c r="G210" s="76"/>
      <c r="H210" s="76"/>
      <c r="I210" s="74"/>
      <c r="J210" s="59"/>
    </row>
    <row r="211" spans="1:10" x14ac:dyDescent="0.35">
      <c r="A211" s="55"/>
      <c r="B211" s="55"/>
      <c r="C211" s="55"/>
      <c r="D211" s="78"/>
      <c r="E211" s="55"/>
      <c r="F211" s="55"/>
      <c r="G211" s="76"/>
      <c r="H211" s="76"/>
      <c r="I211" s="74"/>
      <c r="J211" s="59"/>
    </row>
    <row r="212" spans="1:10" x14ac:dyDescent="0.35">
      <c r="A212" s="55"/>
      <c r="B212" s="55"/>
      <c r="C212" s="55"/>
      <c r="D212" s="78"/>
      <c r="E212" s="55"/>
      <c r="F212" s="55"/>
      <c r="G212" s="76"/>
      <c r="H212" s="76"/>
      <c r="I212" s="74"/>
      <c r="J212" s="59"/>
    </row>
    <row r="213" spans="1:10" x14ac:dyDescent="0.35">
      <c r="A213" s="55"/>
      <c r="B213" s="55"/>
      <c r="C213" s="55"/>
      <c r="D213" s="78"/>
      <c r="E213" s="55"/>
      <c r="F213" s="55"/>
      <c r="G213" s="76"/>
      <c r="H213" s="76"/>
      <c r="I213" s="74"/>
      <c r="J213" s="59"/>
    </row>
    <row r="214" spans="1:10" x14ac:dyDescent="0.35">
      <c r="A214" s="55"/>
      <c r="B214" s="55"/>
      <c r="C214" s="55"/>
      <c r="D214" s="78"/>
      <c r="E214" s="55"/>
      <c r="F214" s="55"/>
      <c r="G214" s="76"/>
      <c r="H214" s="76"/>
      <c r="I214" s="74"/>
      <c r="J214" s="59"/>
    </row>
    <row r="215" spans="1:10" x14ac:dyDescent="0.35">
      <c r="A215" s="55"/>
      <c r="B215" s="55"/>
      <c r="C215" s="55"/>
      <c r="D215" s="78"/>
      <c r="E215" s="55"/>
      <c r="F215" s="55"/>
      <c r="G215" s="76"/>
      <c r="H215" s="76"/>
      <c r="I215" s="74"/>
      <c r="J215" s="59"/>
    </row>
    <row r="216" spans="1:10" x14ac:dyDescent="0.35">
      <c r="A216" s="55"/>
      <c r="B216" s="55"/>
      <c r="C216" s="55"/>
      <c r="D216" s="78"/>
      <c r="E216" s="55"/>
      <c r="F216" s="55"/>
      <c r="G216" s="76"/>
      <c r="H216" s="76"/>
      <c r="I216" s="74"/>
      <c r="J216" s="59"/>
    </row>
    <row r="217" spans="1:10" x14ac:dyDescent="0.35">
      <c r="A217" s="55"/>
      <c r="B217" s="55"/>
      <c r="C217" s="55"/>
      <c r="D217" s="78"/>
      <c r="E217" s="55"/>
      <c r="F217" s="55"/>
      <c r="G217" s="76"/>
      <c r="H217" s="76"/>
      <c r="I217" s="74"/>
      <c r="J217" s="59"/>
    </row>
    <row r="218" spans="1:10" x14ac:dyDescent="0.35">
      <c r="A218" s="55"/>
      <c r="B218" s="55"/>
      <c r="C218" s="55"/>
      <c r="D218" s="78"/>
      <c r="E218" s="55"/>
      <c r="F218" s="55"/>
      <c r="G218" s="76"/>
      <c r="H218" s="76"/>
      <c r="I218" s="74"/>
      <c r="J218" s="59"/>
    </row>
    <row r="219" spans="1:10" x14ac:dyDescent="0.35">
      <c r="A219" s="55"/>
      <c r="B219" s="55"/>
      <c r="C219" s="55"/>
      <c r="D219" s="78"/>
      <c r="E219" s="55"/>
      <c r="F219" s="55"/>
      <c r="G219" s="76"/>
      <c r="H219" s="76"/>
      <c r="I219" s="74"/>
      <c r="J219" s="59"/>
    </row>
    <row r="220" spans="1:10" x14ac:dyDescent="0.35">
      <c r="A220" s="55"/>
      <c r="B220" s="55"/>
      <c r="C220" s="55"/>
      <c r="D220" s="78"/>
      <c r="E220" s="55"/>
      <c r="F220" s="55"/>
      <c r="G220" s="76"/>
      <c r="H220" s="76"/>
      <c r="I220" s="74"/>
      <c r="J220" s="59"/>
    </row>
    <row r="221" spans="1:10" x14ac:dyDescent="0.35">
      <c r="A221" s="55"/>
      <c r="B221" s="55"/>
      <c r="C221" s="55"/>
      <c r="D221" s="78"/>
      <c r="E221" s="55"/>
      <c r="F221" s="55"/>
      <c r="G221" s="76"/>
      <c r="H221" s="76"/>
      <c r="I221" s="74"/>
      <c r="J221" s="59"/>
    </row>
    <row r="222" spans="1:10" x14ac:dyDescent="0.35">
      <c r="A222" s="55"/>
      <c r="B222" s="55"/>
      <c r="C222" s="55"/>
      <c r="D222" s="78"/>
      <c r="E222" s="55"/>
      <c r="F222" s="55"/>
      <c r="G222" s="76"/>
      <c r="H222" s="76"/>
      <c r="I222" s="74"/>
      <c r="J222" s="59"/>
    </row>
    <row r="223" spans="1:10" x14ac:dyDescent="0.35">
      <c r="A223" s="55"/>
      <c r="B223" s="55"/>
      <c r="C223" s="55"/>
      <c r="D223" s="78"/>
      <c r="E223" s="55"/>
      <c r="F223" s="55"/>
      <c r="G223" s="76"/>
      <c r="H223" s="76"/>
      <c r="I223" s="74"/>
      <c r="J223" s="59"/>
    </row>
    <row r="224" spans="1:10" x14ac:dyDescent="0.35">
      <c r="A224" s="55"/>
      <c r="B224" s="55"/>
      <c r="C224" s="55"/>
      <c r="D224" s="78"/>
      <c r="E224" s="55"/>
      <c r="F224" s="55"/>
      <c r="G224" s="76"/>
      <c r="H224" s="76"/>
      <c r="I224" s="74"/>
      <c r="J224" s="59"/>
    </row>
    <row r="225" spans="1:10" x14ac:dyDescent="0.35">
      <c r="A225" s="55"/>
      <c r="B225" s="55"/>
      <c r="C225" s="55"/>
      <c r="D225" s="78"/>
      <c r="E225" s="55"/>
      <c r="F225" s="55"/>
      <c r="G225" s="76"/>
      <c r="H225" s="76"/>
      <c r="I225" s="74"/>
      <c r="J225" s="59"/>
    </row>
    <row r="226" spans="1:10" x14ac:dyDescent="0.35">
      <c r="A226" s="55"/>
      <c r="B226" s="55"/>
      <c r="C226" s="55"/>
      <c r="D226" s="78"/>
      <c r="E226" s="55"/>
      <c r="F226" s="55"/>
      <c r="G226" s="76"/>
      <c r="H226" s="76"/>
      <c r="I226" s="74"/>
      <c r="J226" s="59"/>
    </row>
    <row r="227" spans="1:10" x14ac:dyDescent="0.35">
      <c r="A227" s="55"/>
      <c r="B227" s="55"/>
      <c r="C227" s="55"/>
      <c r="D227" s="78"/>
      <c r="E227" s="55"/>
      <c r="F227" s="55"/>
      <c r="G227" s="76"/>
      <c r="H227" s="76"/>
      <c r="I227" s="74"/>
      <c r="J227" s="59"/>
    </row>
    <row r="228" spans="1:10" x14ac:dyDescent="0.35">
      <c r="A228" s="55"/>
      <c r="B228" s="55"/>
      <c r="C228" s="55"/>
      <c r="D228" s="78"/>
      <c r="E228" s="55"/>
      <c r="F228" s="55"/>
      <c r="G228" s="76"/>
      <c r="H228" s="76"/>
      <c r="I228" s="74"/>
      <c r="J228" s="59"/>
    </row>
    <row r="229" spans="1:10" x14ac:dyDescent="0.35">
      <c r="A229" s="55"/>
      <c r="B229" s="55"/>
      <c r="C229" s="55"/>
      <c r="D229" s="78"/>
      <c r="E229" s="55"/>
      <c r="F229" s="55"/>
      <c r="G229" s="76"/>
      <c r="H229" s="76"/>
      <c r="I229" s="74"/>
      <c r="J229" s="59"/>
    </row>
    <row r="230" spans="1:10" x14ac:dyDescent="0.35">
      <c r="A230" s="55"/>
      <c r="B230" s="55"/>
      <c r="C230" s="55"/>
      <c r="D230" s="78"/>
      <c r="E230" s="55"/>
      <c r="F230" s="55"/>
      <c r="G230" s="76"/>
      <c r="H230" s="76"/>
      <c r="I230" s="74"/>
      <c r="J230" s="59"/>
    </row>
    <row r="231" spans="1:10" x14ac:dyDescent="0.35">
      <c r="A231" s="55"/>
      <c r="B231" s="55"/>
      <c r="C231" s="55"/>
      <c r="D231" s="78"/>
      <c r="E231" s="55"/>
      <c r="F231" s="55"/>
      <c r="G231" s="76"/>
      <c r="H231" s="76"/>
      <c r="I231" s="74"/>
      <c r="J231" s="59"/>
    </row>
    <row r="232" spans="1:10" x14ac:dyDescent="0.35">
      <c r="A232" s="55"/>
      <c r="B232" s="55"/>
      <c r="C232" s="55"/>
      <c r="D232" s="78"/>
      <c r="E232" s="55"/>
      <c r="F232" s="55"/>
      <c r="G232" s="76"/>
      <c r="H232" s="76"/>
      <c r="I232" s="74"/>
      <c r="J232" s="59"/>
    </row>
    <row r="233" spans="1:10" x14ac:dyDescent="0.35">
      <c r="A233" s="55"/>
      <c r="B233" s="55"/>
      <c r="C233" s="55"/>
      <c r="D233" s="78"/>
      <c r="E233" s="55"/>
      <c r="F233" s="55"/>
      <c r="G233" s="76"/>
      <c r="H233" s="76"/>
      <c r="I233" s="74"/>
      <c r="J233" s="59"/>
    </row>
    <row r="234" spans="1:10" x14ac:dyDescent="0.35">
      <c r="A234" s="55"/>
      <c r="B234" s="55"/>
      <c r="C234" s="55"/>
      <c r="D234" s="78"/>
      <c r="E234" s="55"/>
      <c r="F234" s="55"/>
      <c r="G234" s="76"/>
      <c r="H234" s="76"/>
      <c r="I234" s="74"/>
      <c r="J234" s="59"/>
    </row>
    <row r="235" spans="1:10" x14ac:dyDescent="0.35">
      <c r="A235" s="55"/>
      <c r="B235" s="55"/>
      <c r="C235" s="55"/>
      <c r="D235" s="78"/>
      <c r="E235" s="55"/>
      <c r="F235" s="55"/>
      <c r="G235" s="76"/>
      <c r="H235" s="76"/>
      <c r="I235" s="74"/>
      <c r="J235" s="59"/>
    </row>
    <row r="236" spans="1:10" x14ac:dyDescent="0.35">
      <c r="A236" s="55"/>
      <c r="B236" s="55"/>
      <c r="C236" s="55"/>
      <c r="D236" s="78"/>
      <c r="E236" s="55"/>
      <c r="F236" s="55"/>
      <c r="G236" s="76"/>
      <c r="H236" s="76"/>
      <c r="I236" s="74"/>
      <c r="J236" s="59"/>
    </row>
    <row r="237" spans="1:10" x14ac:dyDescent="0.35">
      <c r="A237" s="55"/>
      <c r="B237" s="55"/>
      <c r="C237" s="55"/>
      <c r="D237" s="78"/>
      <c r="E237" s="55"/>
      <c r="F237" s="55"/>
      <c r="G237" s="76"/>
      <c r="H237" s="76"/>
      <c r="I237" s="74"/>
      <c r="J237" s="59"/>
    </row>
    <row r="238" spans="1:10" x14ac:dyDescent="0.35">
      <c r="A238" s="55"/>
      <c r="B238" s="55"/>
      <c r="C238" s="55"/>
      <c r="D238" s="78"/>
      <c r="E238" s="55"/>
      <c r="F238" s="55"/>
      <c r="G238" s="76"/>
      <c r="H238" s="76"/>
      <c r="I238" s="74"/>
      <c r="J238" s="59"/>
    </row>
    <row r="239" spans="1:10" x14ac:dyDescent="0.35">
      <c r="A239" s="55"/>
      <c r="B239" s="55"/>
      <c r="C239" s="55"/>
      <c r="D239" s="78"/>
      <c r="E239" s="55"/>
      <c r="F239" s="55"/>
      <c r="G239" s="76"/>
      <c r="H239" s="76"/>
      <c r="I239" s="74"/>
      <c r="J239" s="59"/>
    </row>
    <row r="240" spans="1:10" x14ac:dyDescent="0.35">
      <c r="A240" s="55"/>
      <c r="B240" s="55"/>
      <c r="C240" s="55"/>
      <c r="D240" s="78"/>
      <c r="E240" s="55"/>
      <c r="F240" s="55"/>
      <c r="G240" s="76"/>
      <c r="H240" s="76"/>
      <c r="I240" s="74"/>
      <c r="J240" s="59"/>
    </row>
    <row r="241" spans="1:10" x14ac:dyDescent="0.35">
      <c r="A241" s="55"/>
      <c r="B241" s="55"/>
      <c r="C241" s="55"/>
      <c r="D241" s="78"/>
      <c r="E241" s="55"/>
      <c r="F241" s="55"/>
      <c r="G241" s="76"/>
      <c r="H241" s="76"/>
      <c r="I241" s="74"/>
      <c r="J241" s="59"/>
    </row>
    <row r="242" spans="1:10" x14ac:dyDescent="0.35">
      <c r="A242" s="55"/>
      <c r="B242" s="55"/>
      <c r="C242" s="55"/>
      <c r="D242" s="78"/>
      <c r="E242" s="55"/>
      <c r="F242" s="55"/>
      <c r="G242" s="76"/>
      <c r="H242" s="76"/>
      <c r="I242" s="74"/>
      <c r="J242" s="59"/>
    </row>
    <row r="243" spans="1:10" x14ac:dyDescent="0.35">
      <c r="A243" s="55"/>
      <c r="B243" s="55"/>
      <c r="C243" s="55"/>
      <c r="D243" s="78"/>
      <c r="E243" s="55"/>
      <c r="F243" s="55"/>
      <c r="G243" s="76"/>
      <c r="H243" s="76"/>
      <c r="I243" s="74"/>
      <c r="J243" s="59"/>
    </row>
    <row r="244" spans="1:10" x14ac:dyDescent="0.35">
      <c r="A244" s="55"/>
      <c r="B244" s="55"/>
      <c r="C244" s="55"/>
      <c r="D244" s="78"/>
      <c r="E244" s="55"/>
      <c r="F244" s="55"/>
      <c r="G244" s="76"/>
      <c r="H244" s="76"/>
      <c r="I244" s="74"/>
      <c r="J244" s="59"/>
    </row>
    <row r="245" spans="1:10" x14ac:dyDescent="0.35">
      <c r="A245" s="55"/>
      <c r="B245" s="55"/>
      <c r="C245" s="55"/>
      <c r="D245" s="78"/>
      <c r="E245" s="55"/>
      <c r="F245" s="55"/>
      <c r="G245" s="76"/>
      <c r="H245" s="76"/>
      <c r="I245" s="74"/>
      <c r="J245" s="59"/>
    </row>
    <row r="246" spans="1:10" x14ac:dyDescent="0.35">
      <c r="A246" s="55"/>
      <c r="B246" s="55"/>
      <c r="C246" s="55"/>
      <c r="D246" s="78"/>
      <c r="E246" s="55"/>
      <c r="F246" s="55"/>
      <c r="G246" s="76"/>
      <c r="H246" s="76"/>
      <c r="I246" s="74"/>
      <c r="J246" s="59"/>
    </row>
    <row r="247" spans="1:10" x14ac:dyDescent="0.35">
      <c r="A247" s="55"/>
      <c r="B247" s="55"/>
      <c r="C247" s="55"/>
      <c r="D247" s="78"/>
      <c r="E247" s="55"/>
      <c r="F247" s="55"/>
      <c r="G247" s="76"/>
      <c r="H247" s="76"/>
      <c r="I247" s="74"/>
      <c r="J247" s="59"/>
    </row>
    <row r="248" spans="1:10" x14ac:dyDescent="0.35">
      <c r="A248" s="55"/>
      <c r="B248" s="55"/>
      <c r="C248" s="55"/>
      <c r="D248" s="78"/>
      <c r="E248" s="55"/>
      <c r="F248" s="55"/>
      <c r="G248" s="76"/>
      <c r="H248" s="76"/>
      <c r="I248" s="74"/>
      <c r="J248" s="59"/>
    </row>
    <row r="249" spans="1:10" x14ac:dyDescent="0.35">
      <c r="A249" s="55"/>
      <c r="B249" s="55"/>
      <c r="C249" s="55"/>
      <c r="D249" s="78"/>
      <c r="E249" s="55"/>
      <c r="F249" s="55"/>
      <c r="G249" s="76"/>
      <c r="H249" s="76"/>
      <c r="I249" s="74"/>
      <c r="J249" s="59"/>
    </row>
    <row r="250" spans="1:10" x14ac:dyDescent="0.35">
      <c r="A250" s="55"/>
      <c r="B250" s="55"/>
      <c r="C250" s="55"/>
      <c r="D250" s="78"/>
      <c r="E250" s="55"/>
      <c r="F250" s="55"/>
      <c r="G250" s="76"/>
      <c r="H250" s="76"/>
      <c r="I250" s="74"/>
      <c r="J250" s="59"/>
    </row>
    <row r="251" spans="1:10" x14ac:dyDescent="0.35">
      <c r="A251" s="55"/>
      <c r="B251" s="55"/>
      <c r="C251" s="55"/>
      <c r="D251" s="78"/>
      <c r="E251" s="55"/>
      <c r="F251" s="55"/>
      <c r="G251" s="76"/>
      <c r="H251" s="76"/>
      <c r="I251" s="74"/>
      <c r="J251" s="59"/>
    </row>
    <row r="252" spans="1:10" x14ac:dyDescent="0.35">
      <c r="A252" s="55"/>
      <c r="B252" s="55"/>
      <c r="C252" s="55"/>
      <c r="D252" s="78"/>
      <c r="E252" s="55"/>
      <c r="F252" s="55"/>
      <c r="G252" s="76"/>
      <c r="H252" s="76"/>
      <c r="I252" s="74"/>
      <c r="J252" s="59"/>
    </row>
    <row r="253" spans="1:10" x14ac:dyDescent="0.35">
      <c r="A253" s="55"/>
      <c r="B253" s="55"/>
      <c r="C253" s="55"/>
      <c r="D253" s="78"/>
      <c r="E253" s="55"/>
      <c r="F253" s="55"/>
      <c r="G253" s="76"/>
      <c r="H253" s="76"/>
      <c r="I253" s="74"/>
      <c r="J253" s="59"/>
    </row>
    <row r="254" spans="1:10" x14ac:dyDescent="0.35">
      <c r="A254" s="55"/>
      <c r="B254" s="55"/>
      <c r="C254" s="55"/>
      <c r="D254" s="78"/>
      <c r="E254" s="55"/>
      <c r="F254" s="55"/>
      <c r="G254" s="76"/>
      <c r="H254" s="76"/>
      <c r="I254" s="74"/>
      <c r="J254" s="59"/>
    </row>
    <row r="255" spans="1:10" x14ac:dyDescent="0.35">
      <c r="A255" s="55"/>
      <c r="B255" s="55"/>
      <c r="C255" s="55"/>
      <c r="D255" s="78"/>
      <c r="E255" s="55"/>
      <c r="F255" s="55"/>
      <c r="G255" s="76"/>
      <c r="H255" s="76"/>
      <c r="I255" s="74"/>
      <c r="J255" s="59"/>
    </row>
    <row r="256" spans="1:10" x14ac:dyDescent="0.35">
      <c r="A256" s="55"/>
      <c r="B256" s="55"/>
      <c r="C256" s="55"/>
      <c r="D256" s="78"/>
      <c r="E256" s="55"/>
      <c r="F256" s="55"/>
      <c r="G256" s="76"/>
      <c r="H256" s="76"/>
      <c r="I256" s="74"/>
      <c r="J256" s="59"/>
    </row>
    <row r="257" spans="1:10" x14ac:dyDescent="0.35">
      <c r="A257" s="55"/>
      <c r="B257" s="55"/>
      <c r="C257" s="55"/>
      <c r="D257" s="78"/>
      <c r="E257" s="55"/>
      <c r="F257" s="55"/>
      <c r="G257" s="76"/>
      <c r="H257" s="76"/>
      <c r="I257" s="74"/>
      <c r="J257" s="59"/>
    </row>
    <row r="258" spans="1:10" x14ac:dyDescent="0.35">
      <c r="A258" s="55"/>
      <c r="B258" s="55"/>
      <c r="C258" s="55"/>
      <c r="D258" s="78"/>
      <c r="E258" s="55"/>
      <c r="F258" s="55"/>
      <c r="G258" s="76"/>
      <c r="H258" s="76"/>
      <c r="I258" s="74"/>
      <c r="J258" s="59"/>
    </row>
    <row r="259" spans="1:10" x14ac:dyDescent="0.35">
      <c r="A259" s="55"/>
      <c r="B259" s="55"/>
      <c r="C259" s="55"/>
      <c r="D259" s="78"/>
      <c r="E259" s="55"/>
      <c r="F259" s="55"/>
      <c r="G259" s="76"/>
      <c r="H259" s="76"/>
      <c r="I259" s="74"/>
      <c r="J259" s="59"/>
    </row>
    <row r="260" spans="1:10" x14ac:dyDescent="0.35">
      <c r="A260" s="55"/>
      <c r="B260" s="55"/>
      <c r="C260" s="55"/>
      <c r="D260" s="78"/>
      <c r="E260" s="55"/>
      <c r="F260" s="55"/>
      <c r="G260" s="76"/>
      <c r="H260" s="76"/>
      <c r="I260" s="74"/>
      <c r="J260" s="59"/>
    </row>
    <row r="261" spans="1:10" x14ac:dyDescent="0.35">
      <c r="A261" s="55"/>
      <c r="B261" s="55"/>
      <c r="C261" s="55"/>
      <c r="D261" s="78"/>
      <c r="E261" s="55"/>
      <c r="F261" s="55"/>
      <c r="G261" s="76"/>
      <c r="H261" s="76"/>
      <c r="I261" s="74"/>
      <c r="J261" s="59"/>
    </row>
    <row r="262" spans="1:10" x14ac:dyDescent="0.35">
      <c r="A262" s="55"/>
      <c r="B262" s="55"/>
      <c r="C262" s="55"/>
      <c r="D262" s="78"/>
      <c r="E262" s="55"/>
      <c r="F262" s="55"/>
      <c r="G262" s="76"/>
      <c r="H262" s="76"/>
      <c r="I262" s="74"/>
      <c r="J262" s="59"/>
    </row>
    <row r="263" spans="1:10" x14ac:dyDescent="0.35">
      <c r="A263" s="55"/>
      <c r="B263" s="55"/>
      <c r="C263" s="55"/>
      <c r="D263" s="78"/>
      <c r="E263" s="55"/>
      <c r="F263" s="55"/>
      <c r="G263" s="76"/>
      <c r="H263" s="76"/>
      <c r="I263" s="74"/>
      <c r="J263" s="59"/>
    </row>
    <row r="264" spans="1:10" x14ac:dyDescent="0.35">
      <c r="A264" s="55"/>
      <c r="B264" s="55"/>
      <c r="C264" s="55"/>
      <c r="D264" s="78"/>
      <c r="E264" s="55"/>
      <c r="F264" s="55"/>
      <c r="G264" s="76"/>
      <c r="H264" s="76"/>
      <c r="I264" s="74"/>
      <c r="J264" s="59"/>
    </row>
    <row r="265" spans="1:10" x14ac:dyDescent="0.35">
      <c r="A265" s="55"/>
      <c r="B265" s="55"/>
      <c r="C265" s="55"/>
      <c r="D265" s="78"/>
      <c r="E265" s="55"/>
      <c r="F265" s="55"/>
      <c r="G265" s="76"/>
      <c r="H265" s="76"/>
      <c r="I265" s="74"/>
      <c r="J265" s="59"/>
    </row>
    <row r="266" spans="1:10" x14ac:dyDescent="0.35">
      <c r="A266" s="55"/>
      <c r="B266" s="55"/>
      <c r="C266" s="55"/>
      <c r="D266" s="78"/>
      <c r="E266" s="55"/>
      <c r="F266" s="55"/>
      <c r="G266" s="76"/>
      <c r="H266" s="76"/>
      <c r="I266" s="74"/>
      <c r="J266" s="59"/>
    </row>
    <row r="267" spans="1:10" x14ac:dyDescent="0.35">
      <c r="A267" s="55"/>
      <c r="B267" s="55"/>
      <c r="C267" s="55"/>
      <c r="D267" s="78"/>
      <c r="E267" s="55"/>
      <c r="F267" s="55"/>
      <c r="G267" s="76"/>
      <c r="H267" s="76"/>
      <c r="I267" s="74"/>
      <c r="J267" s="59"/>
    </row>
    <row r="268" spans="1:10" x14ac:dyDescent="0.35">
      <c r="A268" s="55"/>
      <c r="B268" s="55"/>
      <c r="C268" s="55"/>
      <c r="D268" s="78"/>
      <c r="E268" s="55"/>
      <c r="F268" s="55"/>
      <c r="G268" s="76"/>
      <c r="H268" s="76"/>
      <c r="I268" s="74"/>
      <c r="J268" s="59"/>
    </row>
    <row r="269" spans="1:10" x14ac:dyDescent="0.35">
      <c r="A269" s="55"/>
      <c r="B269" s="55"/>
      <c r="C269" s="55"/>
      <c r="D269" s="78"/>
      <c r="E269" s="55"/>
      <c r="F269" s="55"/>
      <c r="G269" s="76"/>
      <c r="H269" s="76"/>
      <c r="I269" s="74"/>
      <c r="J269" s="59"/>
    </row>
    <row r="270" spans="1:10" x14ac:dyDescent="0.35">
      <c r="A270" s="55"/>
      <c r="B270" s="55"/>
      <c r="C270" s="55"/>
      <c r="D270" s="78"/>
      <c r="E270" s="55"/>
      <c r="F270" s="55"/>
      <c r="G270" s="76"/>
      <c r="H270" s="76"/>
      <c r="I270" s="74"/>
      <c r="J270" s="59"/>
    </row>
    <row r="271" spans="1:10" x14ac:dyDescent="0.35">
      <c r="A271" s="55"/>
      <c r="B271" s="55"/>
      <c r="C271" s="55"/>
      <c r="D271" s="78"/>
      <c r="E271" s="55"/>
      <c r="F271" s="55"/>
      <c r="G271" s="76"/>
      <c r="H271" s="76"/>
      <c r="I271" s="74"/>
      <c r="J271" s="59"/>
    </row>
    <row r="272" spans="1:10" x14ac:dyDescent="0.35">
      <c r="A272" s="55"/>
      <c r="B272" s="55"/>
      <c r="C272" s="55"/>
      <c r="D272" s="78"/>
      <c r="E272" s="55"/>
      <c r="F272" s="55"/>
      <c r="G272" s="76"/>
      <c r="H272" s="76"/>
      <c r="I272" s="74"/>
      <c r="J272" s="59"/>
    </row>
    <row r="273" spans="1:10" x14ac:dyDescent="0.35">
      <c r="A273" s="55"/>
      <c r="B273" s="55"/>
      <c r="C273" s="55"/>
      <c r="D273" s="78"/>
      <c r="E273" s="55"/>
      <c r="F273" s="55"/>
      <c r="G273" s="76"/>
      <c r="H273" s="76"/>
      <c r="I273" s="74"/>
      <c r="J273" s="59"/>
    </row>
    <row r="274" spans="1:10" x14ac:dyDescent="0.35">
      <c r="A274" s="55"/>
      <c r="B274" s="55"/>
      <c r="C274" s="55"/>
      <c r="D274" s="78"/>
      <c r="E274" s="55"/>
      <c r="F274" s="55"/>
      <c r="G274" s="76"/>
      <c r="H274" s="76"/>
      <c r="I274" s="74"/>
      <c r="J274" s="59"/>
    </row>
    <row r="275" spans="1:10" x14ac:dyDescent="0.35">
      <c r="A275" s="55"/>
      <c r="B275" s="55"/>
      <c r="C275" s="55"/>
      <c r="D275" s="78"/>
      <c r="E275" s="55"/>
      <c r="F275" s="55"/>
      <c r="G275" s="76"/>
      <c r="H275" s="76"/>
      <c r="I275" s="74"/>
      <c r="J275" s="59"/>
    </row>
    <row r="276" spans="1:10" x14ac:dyDescent="0.35">
      <c r="A276" s="55"/>
      <c r="B276" s="55"/>
      <c r="C276" s="55"/>
      <c r="D276" s="78"/>
      <c r="E276" s="55"/>
      <c r="F276" s="55"/>
      <c r="G276" s="76"/>
      <c r="H276" s="76"/>
      <c r="I276" s="74"/>
      <c r="J276" s="59"/>
    </row>
    <row r="277" spans="1:10" x14ac:dyDescent="0.35">
      <c r="A277" s="55"/>
      <c r="B277" s="55"/>
      <c r="C277" s="55"/>
      <c r="D277" s="78"/>
      <c r="E277" s="55"/>
      <c r="F277" s="55"/>
      <c r="G277" s="76"/>
      <c r="H277" s="76"/>
      <c r="I277" s="74"/>
      <c r="J277" s="59"/>
    </row>
    <row r="278" spans="1:10" x14ac:dyDescent="0.35">
      <c r="A278" s="55"/>
      <c r="B278" s="55"/>
      <c r="C278" s="55"/>
      <c r="D278" s="78"/>
      <c r="E278" s="55"/>
      <c r="F278" s="55"/>
      <c r="G278" s="76"/>
      <c r="H278" s="76"/>
      <c r="I278" s="74"/>
      <c r="J278" s="59"/>
    </row>
    <row r="279" spans="1:10" x14ac:dyDescent="0.35">
      <c r="A279" s="55"/>
      <c r="B279" s="55"/>
      <c r="C279" s="55"/>
      <c r="D279" s="78"/>
      <c r="E279" s="55"/>
      <c r="F279" s="55"/>
      <c r="G279" s="76"/>
      <c r="H279" s="76"/>
      <c r="I279" s="74"/>
      <c r="J279" s="59"/>
    </row>
    <row r="280" spans="1:10" x14ac:dyDescent="0.35">
      <c r="A280" s="55"/>
      <c r="B280" s="55"/>
      <c r="C280" s="55"/>
      <c r="D280" s="78"/>
      <c r="E280" s="55"/>
      <c r="F280" s="55"/>
      <c r="G280" s="76"/>
      <c r="H280" s="76"/>
      <c r="I280" s="74"/>
      <c r="J280" s="59"/>
    </row>
    <row r="281" spans="1:10" x14ac:dyDescent="0.35">
      <c r="A281" s="55"/>
      <c r="B281" s="55"/>
      <c r="C281" s="55"/>
      <c r="D281" s="78"/>
      <c r="E281" s="55"/>
      <c r="F281" s="55"/>
      <c r="G281" s="76"/>
      <c r="H281" s="76"/>
      <c r="I281" s="74"/>
      <c r="J281" s="59"/>
    </row>
    <row r="282" spans="1:10" x14ac:dyDescent="0.35">
      <c r="A282" s="55"/>
      <c r="B282" s="55"/>
      <c r="C282" s="55"/>
      <c r="D282" s="78"/>
      <c r="E282" s="55"/>
      <c r="F282" s="55"/>
      <c r="G282" s="76"/>
      <c r="H282" s="76"/>
      <c r="I282" s="74"/>
      <c r="J282" s="59"/>
    </row>
    <row r="283" spans="1:10" x14ac:dyDescent="0.35">
      <c r="A283" s="55"/>
      <c r="B283" s="55"/>
      <c r="C283" s="55"/>
      <c r="D283" s="78"/>
      <c r="E283" s="55"/>
      <c r="F283" s="55"/>
      <c r="G283" s="76"/>
      <c r="H283" s="76"/>
      <c r="I283" s="74"/>
      <c r="J283" s="59"/>
    </row>
    <row r="284" spans="1:10" x14ac:dyDescent="0.35">
      <c r="A284" s="55"/>
      <c r="B284" s="55"/>
      <c r="C284" s="55"/>
      <c r="D284" s="78"/>
      <c r="E284" s="55"/>
      <c r="F284" s="55"/>
      <c r="G284" s="76"/>
      <c r="H284" s="76"/>
      <c r="I284" s="74"/>
      <c r="J284" s="59"/>
    </row>
    <row r="285" spans="1:10" x14ac:dyDescent="0.35">
      <c r="A285" s="55"/>
      <c r="B285" s="55"/>
      <c r="C285" s="55"/>
      <c r="D285" s="78"/>
      <c r="E285" s="55"/>
      <c r="F285" s="55"/>
      <c r="G285" s="76"/>
      <c r="H285" s="76"/>
      <c r="I285" s="74"/>
      <c r="J285" s="59"/>
    </row>
    <row r="286" spans="1:10" x14ac:dyDescent="0.35">
      <c r="A286" s="55"/>
      <c r="B286" s="55"/>
      <c r="C286" s="55"/>
      <c r="D286" s="78"/>
      <c r="E286" s="55"/>
      <c r="F286" s="55"/>
      <c r="G286" s="76"/>
      <c r="H286" s="76"/>
      <c r="I286" s="74"/>
      <c r="J286" s="59"/>
    </row>
    <row r="287" spans="1:10" x14ac:dyDescent="0.35">
      <c r="A287" s="55"/>
      <c r="B287" s="55"/>
      <c r="C287" s="55"/>
      <c r="D287" s="78"/>
      <c r="E287" s="55"/>
      <c r="F287" s="55"/>
      <c r="G287" s="76"/>
      <c r="H287" s="76"/>
      <c r="I287" s="74"/>
      <c r="J287" s="59"/>
    </row>
    <row r="288" spans="1:10" x14ac:dyDescent="0.35">
      <c r="A288" s="55"/>
      <c r="B288" s="55"/>
      <c r="C288" s="55"/>
      <c r="D288" s="57"/>
      <c r="E288" s="55"/>
      <c r="F288" s="55"/>
      <c r="G288" s="76"/>
      <c r="H288" s="76"/>
      <c r="I288" s="74"/>
      <c r="J288" s="59"/>
    </row>
    <row r="289" spans="1:10" x14ac:dyDescent="0.35">
      <c r="A289" s="55"/>
      <c r="B289" s="55"/>
      <c r="C289" s="55"/>
      <c r="D289" s="57"/>
      <c r="E289" s="55"/>
      <c r="F289" s="55"/>
      <c r="G289" s="76"/>
      <c r="H289" s="76"/>
      <c r="I289" s="74"/>
      <c r="J289" s="59"/>
    </row>
    <row r="290" spans="1:10" x14ac:dyDescent="0.35">
      <c r="A290" s="55"/>
      <c r="B290" s="55"/>
      <c r="C290" s="55"/>
      <c r="D290" s="57"/>
      <c r="E290" s="55"/>
      <c r="F290" s="55"/>
      <c r="G290" s="76"/>
      <c r="H290" s="76"/>
      <c r="I290" s="74"/>
      <c r="J290" s="59"/>
    </row>
    <row r="291" spans="1:10" x14ac:dyDescent="0.35">
      <c r="A291" s="55"/>
      <c r="B291" s="55"/>
      <c r="C291" s="55"/>
      <c r="D291" s="57"/>
      <c r="E291" s="55"/>
      <c r="F291" s="55"/>
      <c r="G291" s="76"/>
      <c r="H291" s="76"/>
      <c r="I291" s="74"/>
      <c r="J291" s="59"/>
    </row>
    <row r="292" spans="1:10" x14ac:dyDescent="0.35">
      <c r="A292" s="55"/>
      <c r="B292" s="55"/>
      <c r="C292" s="55"/>
      <c r="D292" s="57"/>
      <c r="E292" s="55"/>
      <c r="F292" s="55"/>
      <c r="G292" s="76"/>
      <c r="H292" s="76"/>
      <c r="I292" s="74"/>
      <c r="J292" s="59"/>
    </row>
    <row r="293" spans="1:10" x14ac:dyDescent="0.35">
      <c r="A293" s="55"/>
      <c r="B293" s="55"/>
      <c r="C293" s="55"/>
      <c r="D293" s="57"/>
      <c r="E293" s="55"/>
      <c r="F293" s="55"/>
      <c r="G293" s="76"/>
      <c r="H293" s="76"/>
      <c r="I293" s="74"/>
      <c r="J293" s="59"/>
    </row>
    <row r="294" spans="1:10" x14ac:dyDescent="0.35">
      <c r="A294" s="55"/>
      <c r="B294" s="55"/>
      <c r="C294" s="55"/>
      <c r="D294" s="57"/>
      <c r="E294" s="55"/>
      <c r="F294" s="55"/>
      <c r="G294" s="76"/>
      <c r="H294" s="76"/>
      <c r="I294" s="74"/>
      <c r="J294" s="59"/>
    </row>
    <row r="295" spans="1:10" x14ac:dyDescent="0.35">
      <c r="A295" s="55"/>
      <c r="B295" s="55"/>
      <c r="C295" s="55"/>
      <c r="D295" s="57"/>
      <c r="E295" s="55"/>
      <c r="F295" s="55"/>
      <c r="G295" s="76"/>
      <c r="H295" s="76"/>
      <c r="I295" s="74"/>
      <c r="J295" s="59"/>
    </row>
    <row r="296" spans="1:10" x14ac:dyDescent="0.35">
      <c r="A296" s="55"/>
      <c r="B296" s="55"/>
      <c r="C296" s="55"/>
      <c r="D296" s="57"/>
      <c r="E296" s="55"/>
      <c r="F296" s="55"/>
      <c r="G296" s="76"/>
      <c r="H296" s="76"/>
      <c r="I296" s="74"/>
      <c r="J296" s="59"/>
    </row>
    <row r="297" spans="1:10" x14ac:dyDescent="0.35">
      <c r="A297" s="55"/>
      <c r="B297" s="55"/>
      <c r="C297" s="55"/>
      <c r="D297" s="57"/>
      <c r="E297" s="55"/>
      <c r="F297" s="55"/>
      <c r="G297" s="76"/>
      <c r="H297" s="76"/>
      <c r="I297" s="74"/>
      <c r="J297" s="59"/>
    </row>
    <row r="298" spans="1:10" x14ac:dyDescent="0.35">
      <c r="A298" s="55"/>
      <c r="B298" s="55"/>
      <c r="C298" s="55"/>
      <c r="D298" s="57"/>
      <c r="E298" s="55"/>
      <c r="F298" s="55"/>
      <c r="G298" s="76"/>
      <c r="H298" s="76"/>
      <c r="I298" s="74"/>
      <c r="J298" s="59"/>
    </row>
    <row r="299" spans="1:10" x14ac:dyDescent="0.35">
      <c r="A299" s="55"/>
      <c r="B299" s="55"/>
      <c r="C299" s="55"/>
      <c r="D299" s="57"/>
      <c r="E299" s="55"/>
      <c r="F299" s="55"/>
      <c r="G299" s="76"/>
      <c r="H299" s="76"/>
      <c r="I299" s="74"/>
      <c r="J299" s="59"/>
    </row>
    <row r="300" spans="1:10" x14ac:dyDescent="0.35">
      <c r="A300" s="55"/>
      <c r="B300" s="55"/>
      <c r="C300" s="55"/>
      <c r="D300" s="57"/>
      <c r="E300" s="55"/>
      <c r="F300" s="55"/>
      <c r="G300" s="76"/>
      <c r="H300" s="76"/>
      <c r="I300" s="74"/>
      <c r="J300" s="59"/>
    </row>
  </sheetData>
  <mergeCells count="2">
    <mergeCell ref="A1:C1"/>
    <mergeCell ref="D1:F1"/>
  </mergeCells>
  <dataValidations xWindow="52" yWindow="377" count="1">
    <dataValidation type="list" allowBlank="1" showErrorMessage="1" promptTitle="Interim or Final" prompt="Interim or Finaal" sqref="A3:A300" xr:uid="{796BBB90-4991-432C-89C3-8ADFD1A65243}">
      <formula1>$EE$1:$EE$2</formula1>
    </dataValidation>
  </dataValidations>
  <hyperlinks>
    <hyperlink ref="D1" r:id="rId1" xr:uid="{03D4131D-8A46-4703-A50D-4C1070811CEA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52" yWindow="377" count="2">
        <x14:dataValidation type="list" allowBlank="1" showInputMessage="1" showErrorMessage="1" xr:uid="{52B65FA2-72EC-4A8E-9338-34CA137CBF52}">
          <x14:formula1>
            <xm:f>Report!$A$82:$A$87</xm:f>
          </x14:formula1>
          <xm:sqref>B11:B300</xm:sqref>
        </x14:dataValidation>
        <x14:dataValidation type="list" allowBlank="1" showInputMessage="1" showErrorMessage="1" xr:uid="{E3B6879C-A9A5-496A-AB56-E2277B880AF5}">
          <x14:formula1>
            <xm:f>Report!$A$80:$A$87</xm:f>
          </x14:formula1>
          <xm:sqref>B3:B10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29A4-E8A4-44FA-B0E9-73E0478EFA5E}">
  <dimension ref="A1:L39"/>
  <sheetViews>
    <sheetView topLeftCell="B1" workbookViewId="0">
      <selection activeCell="G1" sqref="G1"/>
    </sheetView>
  </sheetViews>
  <sheetFormatPr defaultRowHeight="14.5" x14ac:dyDescent="0.35"/>
  <cols>
    <col min="1" max="1" width="16.7265625" customWidth="1"/>
    <col min="2" max="2" width="23.453125" style="98" customWidth="1"/>
    <col min="3" max="3" width="17.54296875" style="98" customWidth="1"/>
    <col min="4" max="4" width="19.6328125" style="98" customWidth="1"/>
    <col min="5" max="5" width="18.54296875" style="98" customWidth="1"/>
    <col min="6" max="6" width="19.08984375" style="98" customWidth="1"/>
    <col min="7" max="7" width="18.453125" style="98" customWidth="1"/>
    <col min="8" max="8" width="19.453125" style="98" customWidth="1"/>
    <col min="9" max="9" width="19.90625" style="98" customWidth="1"/>
    <col min="10" max="10" width="20.6328125" style="98" customWidth="1"/>
    <col min="11" max="11" width="16.36328125" customWidth="1"/>
    <col min="12" max="12" width="16.81640625" customWidth="1"/>
  </cols>
  <sheetData>
    <row r="1" spans="1:12" ht="29" customHeight="1" x14ac:dyDescent="0.35">
      <c r="A1" s="108" t="s">
        <v>68</v>
      </c>
      <c r="B1" s="108" t="s">
        <v>61</v>
      </c>
      <c r="C1" s="108" t="s">
        <v>62</v>
      </c>
      <c r="D1" s="108" t="s">
        <v>12</v>
      </c>
      <c r="E1" s="108" t="s">
        <v>66</v>
      </c>
      <c r="F1" s="108" t="s">
        <v>64</v>
      </c>
      <c r="G1" s="108" t="s">
        <v>65</v>
      </c>
      <c r="H1" s="108" t="s">
        <v>63</v>
      </c>
      <c r="I1" s="115" t="s">
        <v>67</v>
      </c>
      <c r="J1" s="108" t="s">
        <v>69</v>
      </c>
      <c r="K1" s="108" t="s">
        <v>17</v>
      </c>
      <c r="L1" s="115" t="s">
        <v>101</v>
      </c>
    </row>
    <row r="2" spans="1:12" s="79" customFormat="1" x14ac:dyDescent="0.35">
      <c r="A2" s="79" t="s">
        <v>92</v>
      </c>
      <c r="B2" s="99" t="s">
        <v>90</v>
      </c>
      <c r="C2" s="100">
        <v>46327</v>
      </c>
      <c r="D2" s="99" t="s">
        <v>20</v>
      </c>
      <c r="E2" s="99">
        <f>SUM(F2:H2)</f>
        <v>2000</v>
      </c>
      <c r="F2" s="99">
        <v>250</v>
      </c>
      <c r="G2" s="99">
        <v>350</v>
      </c>
      <c r="H2" s="99">
        <v>1400</v>
      </c>
      <c r="I2" s="101">
        <v>0.3</v>
      </c>
      <c r="J2" s="117">
        <f>I2*E2</f>
        <v>600</v>
      </c>
      <c r="K2" s="79">
        <v>0.91861000000000004</v>
      </c>
      <c r="L2" s="116">
        <f>ROUND(J2*K2,2)</f>
        <v>551.16999999999996</v>
      </c>
    </row>
    <row r="3" spans="1:12" s="79" customFormat="1" x14ac:dyDescent="0.35">
      <c r="A3" s="79" t="s">
        <v>93</v>
      </c>
      <c r="B3" s="99" t="s">
        <v>91</v>
      </c>
      <c r="C3" s="100">
        <v>46327</v>
      </c>
      <c r="D3" s="99" t="s">
        <v>20</v>
      </c>
      <c r="E3" s="99">
        <f>SUM(F3:H3)</f>
        <v>1600</v>
      </c>
      <c r="F3" s="99">
        <v>200</v>
      </c>
      <c r="G3" s="99">
        <v>200</v>
      </c>
      <c r="H3" s="99">
        <v>1200</v>
      </c>
      <c r="I3" s="101">
        <v>0.5</v>
      </c>
      <c r="J3" s="117">
        <f>I3*E3</f>
        <v>800</v>
      </c>
      <c r="K3" s="79">
        <v>0.91861000000000004</v>
      </c>
      <c r="L3" s="116">
        <f>ROUND(J3*K3,2)</f>
        <v>734.89</v>
      </c>
    </row>
    <row r="4" spans="1:12" s="79" customFormat="1" x14ac:dyDescent="0.35">
      <c r="B4" s="99"/>
      <c r="C4" s="99"/>
      <c r="D4" s="99"/>
      <c r="E4" s="99"/>
      <c r="F4" s="99"/>
      <c r="G4" s="99"/>
      <c r="H4" s="99"/>
      <c r="I4" s="99"/>
      <c r="J4" s="99"/>
    </row>
    <row r="5" spans="1:12" s="79" customFormat="1" x14ac:dyDescent="0.35">
      <c r="B5" s="99"/>
      <c r="C5" s="99"/>
      <c r="D5" s="99"/>
      <c r="E5" s="99"/>
      <c r="F5" s="99"/>
      <c r="G5" s="99"/>
      <c r="H5" s="99"/>
      <c r="I5" s="99"/>
      <c r="J5" s="99"/>
    </row>
    <row r="6" spans="1:12" s="79" customFormat="1" x14ac:dyDescent="0.35">
      <c r="B6" s="99"/>
      <c r="C6" s="99"/>
      <c r="D6" s="99"/>
      <c r="E6" s="99"/>
      <c r="F6" s="99"/>
      <c r="G6" s="99"/>
      <c r="H6" s="99"/>
      <c r="I6" s="99"/>
      <c r="J6" s="99"/>
    </row>
    <row r="7" spans="1:12" s="79" customFormat="1" x14ac:dyDescent="0.35">
      <c r="B7" s="99"/>
      <c r="C7" s="99"/>
      <c r="D7" s="99"/>
      <c r="E7" s="99"/>
      <c r="F7" s="99"/>
      <c r="G7" s="99"/>
      <c r="H7" s="99"/>
      <c r="I7" s="99"/>
      <c r="J7" s="99"/>
    </row>
    <row r="8" spans="1:12" s="79" customFormat="1" x14ac:dyDescent="0.35">
      <c r="B8" s="99"/>
      <c r="C8" s="99"/>
      <c r="D8" s="99"/>
      <c r="E8" s="99"/>
      <c r="F8" s="99"/>
      <c r="G8" s="99"/>
      <c r="H8" s="99"/>
      <c r="I8" s="99"/>
      <c r="J8" s="99"/>
    </row>
    <row r="9" spans="1:12" s="79" customFormat="1" x14ac:dyDescent="0.35">
      <c r="B9" s="99"/>
      <c r="C9" s="99"/>
      <c r="D9" s="99"/>
      <c r="E9" s="99"/>
      <c r="F9" s="99"/>
      <c r="G9" s="99"/>
      <c r="H9" s="99"/>
      <c r="I9" s="99"/>
      <c r="J9" s="99"/>
    </row>
    <row r="10" spans="1:12" s="79" customFormat="1" x14ac:dyDescent="0.35">
      <c r="B10" s="99"/>
      <c r="C10" s="99"/>
      <c r="D10" s="99"/>
      <c r="E10" s="99"/>
      <c r="F10" s="99"/>
      <c r="G10" s="99"/>
      <c r="H10" s="99"/>
      <c r="I10" s="99"/>
      <c r="J10" s="99"/>
    </row>
    <row r="11" spans="1:12" s="79" customFormat="1" x14ac:dyDescent="0.35">
      <c r="B11" s="99"/>
      <c r="C11" s="99"/>
      <c r="D11" s="99"/>
      <c r="E11" s="99"/>
      <c r="F11" s="99"/>
      <c r="G11" s="99"/>
      <c r="H11" s="99"/>
      <c r="I11" s="99"/>
      <c r="J11" s="99"/>
    </row>
    <row r="12" spans="1:12" s="79" customFormat="1" x14ac:dyDescent="0.35">
      <c r="B12" s="99"/>
      <c r="C12" s="99"/>
      <c r="D12" s="99"/>
      <c r="E12" s="99"/>
      <c r="F12" s="99"/>
      <c r="G12" s="99"/>
      <c r="H12" s="99"/>
      <c r="I12" s="99"/>
      <c r="J12" s="99"/>
    </row>
    <row r="13" spans="1:12" s="79" customFormat="1" x14ac:dyDescent="0.35">
      <c r="B13" s="99"/>
      <c r="C13" s="99"/>
      <c r="D13" s="99"/>
      <c r="E13" s="99"/>
      <c r="F13" s="99"/>
      <c r="G13" s="99"/>
      <c r="H13" s="99"/>
      <c r="I13" s="99"/>
      <c r="J13" s="99"/>
    </row>
    <row r="14" spans="1:12" s="79" customFormat="1" x14ac:dyDescent="0.35">
      <c r="B14" s="99"/>
      <c r="C14" s="99"/>
      <c r="D14" s="99"/>
      <c r="E14" s="99"/>
      <c r="F14" s="99"/>
      <c r="G14" s="99"/>
      <c r="H14" s="99"/>
      <c r="I14" s="99"/>
      <c r="J14" s="99"/>
    </row>
    <row r="15" spans="1:12" s="79" customFormat="1" x14ac:dyDescent="0.35">
      <c r="B15" s="99"/>
      <c r="C15" s="99"/>
      <c r="D15" s="99"/>
      <c r="E15" s="99"/>
      <c r="F15" s="99"/>
      <c r="G15" s="99"/>
      <c r="H15" s="99"/>
      <c r="I15" s="99"/>
      <c r="J15" s="99"/>
    </row>
    <row r="16" spans="1:12" s="79" customFormat="1" x14ac:dyDescent="0.35">
      <c r="B16" s="99"/>
      <c r="C16" s="99"/>
      <c r="D16" s="99"/>
      <c r="E16" s="99"/>
      <c r="F16" s="99"/>
      <c r="G16" s="99"/>
      <c r="H16" s="99"/>
      <c r="I16" s="99"/>
      <c r="J16" s="99"/>
    </row>
    <row r="17" spans="2:10" s="79" customFormat="1" x14ac:dyDescent="0.35">
      <c r="B17" s="99"/>
      <c r="C17" s="99"/>
      <c r="D17" s="99"/>
      <c r="E17" s="99"/>
      <c r="F17" s="99"/>
      <c r="G17" s="99"/>
      <c r="H17" s="99"/>
      <c r="I17" s="99"/>
      <c r="J17" s="99"/>
    </row>
    <row r="18" spans="2:10" s="79" customFormat="1" x14ac:dyDescent="0.35">
      <c r="B18" s="99"/>
      <c r="C18" s="99"/>
      <c r="D18" s="99"/>
      <c r="E18" s="99"/>
      <c r="F18" s="99"/>
      <c r="G18" s="99"/>
      <c r="H18" s="99"/>
      <c r="I18" s="99"/>
      <c r="J18" s="99"/>
    </row>
    <row r="19" spans="2:10" s="79" customFormat="1" x14ac:dyDescent="0.35">
      <c r="B19" s="99"/>
      <c r="C19" s="99"/>
      <c r="D19" s="99"/>
      <c r="E19" s="99"/>
      <c r="F19" s="99"/>
      <c r="G19" s="99"/>
      <c r="H19" s="99"/>
      <c r="I19" s="99"/>
      <c r="J19" s="99"/>
    </row>
    <row r="20" spans="2:10" s="79" customFormat="1" x14ac:dyDescent="0.35">
      <c r="B20" s="99"/>
      <c r="C20" s="99"/>
      <c r="D20" s="99"/>
      <c r="E20" s="99"/>
      <c r="F20" s="99"/>
      <c r="G20" s="99"/>
      <c r="H20" s="99"/>
      <c r="I20" s="99"/>
      <c r="J20" s="99"/>
    </row>
    <row r="21" spans="2:10" s="79" customFormat="1" x14ac:dyDescent="0.35">
      <c r="B21" s="99"/>
      <c r="C21" s="99"/>
      <c r="D21" s="99"/>
      <c r="E21" s="99"/>
      <c r="F21" s="99"/>
      <c r="G21" s="99"/>
      <c r="H21" s="99"/>
      <c r="I21" s="99"/>
      <c r="J21" s="99"/>
    </row>
    <row r="22" spans="2:10" s="79" customFormat="1" x14ac:dyDescent="0.35">
      <c r="B22" s="99"/>
      <c r="C22" s="99"/>
      <c r="D22" s="99"/>
      <c r="E22" s="99"/>
      <c r="F22" s="99"/>
      <c r="G22" s="99"/>
      <c r="H22" s="99"/>
      <c r="I22" s="99"/>
      <c r="J22" s="99"/>
    </row>
    <row r="23" spans="2:10" s="79" customFormat="1" x14ac:dyDescent="0.35">
      <c r="B23" s="99"/>
      <c r="C23" s="99"/>
      <c r="D23" s="99"/>
      <c r="E23" s="99"/>
      <c r="F23" s="99"/>
      <c r="G23" s="99"/>
      <c r="H23" s="99"/>
      <c r="I23" s="99"/>
      <c r="J23" s="99"/>
    </row>
    <row r="24" spans="2:10" s="79" customFormat="1" x14ac:dyDescent="0.35">
      <c r="B24" s="99"/>
      <c r="C24" s="99"/>
      <c r="D24" s="99"/>
      <c r="E24" s="99"/>
      <c r="F24" s="99"/>
      <c r="G24" s="99"/>
      <c r="H24" s="99"/>
      <c r="I24" s="99"/>
      <c r="J24" s="99"/>
    </row>
    <row r="25" spans="2:10" s="79" customFormat="1" x14ac:dyDescent="0.35">
      <c r="B25" s="99"/>
      <c r="C25" s="99"/>
      <c r="D25" s="99"/>
      <c r="E25" s="99"/>
      <c r="F25" s="99"/>
      <c r="G25" s="99"/>
      <c r="H25" s="99"/>
      <c r="I25" s="99"/>
      <c r="J25" s="99"/>
    </row>
    <row r="26" spans="2:10" s="79" customFormat="1" x14ac:dyDescent="0.35">
      <c r="B26" s="99"/>
      <c r="C26" s="99"/>
      <c r="D26" s="99"/>
      <c r="E26" s="99"/>
      <c r="F26" s="99"/>
      <c r="G26" s="99"/>
      <c r="H26" s="99"/>
      <c r="I26" s="99"/>
      <c r="J26" s="99"/>
    </row>
    <row r="27" spans="2:10" s="79" customFormat="1" x14ac:dyDescent="0.35">
      <c r="B27" s="99"/>
      <c r="C27" s="99"/>
      <c r="D27" s="99"/>
      <c r="E27" s="99"/>
      <c r="F27" s="99"/>
      <c r="G27" s="99"/>
      <c r="H27" s="99"/>
      <c r="I27" s="99"/>
      <c r="J27" s="99"/>
    </row>
    <row r="28" spans="2:10" s="79" customFormat="1" x14ac:dyDescent="0.35">
      <c r="B28" s="99"/>
      <c r="C28" s="99"/>
      <c r="D28" s="99"/>
      <c r="E28" s="99"/>
      <c r="F28" s="99"/>
      <c r="G28" s="99"/>
      <c r="H28" s="99"/>
      <c r="I28" s="99"/>
      <c r="J28" s="99"/>
    </row>
    <row r="29" spans="2:10" s="79" customFormat="1" x14ac:dyDescent="0.35">
      <c r="B29" s="99"/>
      <c r="C29" s="99"/>
      <c r="D29" s="99"/>
      <c r="E29" s="99"/>
      <c r="F29" s="99"/>
      <c r="G29" s="99"/>
      <c r="H29" s="99"/>
      <c r="I29" s="99"/>
      <c r="J29" s="99"/>
    </row>
    <row r="30" spans="2:10" s="79" customFormat="1" x14ac:dyDescent="0.35">
      <c r="B30" s="99"/>
      <c r="C30" s="99"/>
      <c r="D30" s="99"/>
      <c r="E30" s="99"/>
      <c r="F30" s="99"/>
      <c r="G30" s="99"/>
      <c r="H30" s="99"/>
      <c r="I30" s="99"/>
      <c r="J30" s="99"/>
    </row>
    <row r="31" spans="2:10" s="79" customFormat="1" x14ac:dyDescent="0.35">
      <c r="B31" s="99"/>
      <c r="C31" s="99"/>
      <c r="D31" s="99"/>
      <c r="E31" s="99"/>
      <c r="F31" s="99"/>
      <c r="G31" s="99"/>
      <c r="H31" s="99"/>
      <c r="I31" s="99"/>
      <c r="J31" s="99"/>
    </row>
    <row r="32" spans="2:10" s="79" customFormat="1" x14ac:dyDescent="0.35">
      <c r="B32" s="99"/>
      <c r="C32" s="99"/>
      <c r="D32" s="99"/>
      <c r="E32" s="99"/>
      <c r="F32" s="99"/>
      <c r="G32" s="99"/>
      <c r="H32" s="99"/>
      <c r="I32" s="99"/>
      <c r="J32" s="99"/>
    </row>
    <row r="33" spans="2:10" s="79" customFormat="1" x14ac:dyDescent="0.35">
      <c r="B33" s="99"/>
      <c r="C33" s="99"/>
      <c r="D33" s="99"/>
      <c r="E33" s="99"/>
      <c r="F33" s="99"/>
      <c r="G33" s="99"/>
      <c r="H33" s="99"/>
      <c r="I33" s="99"/>
      <c r="J33" s="99"/>
    </row>
    <row r="34" spans="2:10" s="79" customFormat="1" x14ac:dyDescent="0.35">
      <c r="B34" s="99"/>
      <c r="C34" s="99"/>
      <c r="D34" s="99"/>
      <c r="E34" s="99"/>
      <c r="F34" s="99"/>
      <c r="G34" s="99"/>
      <c r="H34" s="99"/>
      <c r="I34" s="99"/>
      <c r="J34" s="99"/>
    </row>
    <row r="35" spans="2:10" s="79" customFormat="1" x14ac:dyDescent="0.35">
      <c r="B35" s="99"/>
      <c r="C35" s="99"/>
      <c r="D35" s="99"/>
      <c r="E35" s="99"/>
      <c r="F35" s="99"/>
      <c r="G35" s="99"/>
      <c r="H35" s="99"/>
      <c r="I35" s="99"/>
      <c r="J35" s="99"/>
    </row>
    <row r="36" spans="2:10" s="79" customFormat="1" x14ac:dyDescent="0.35">
      <c r="B36" s="99"/>
      <c r="C36" s="99"/>
      <c r="D36" s="99"/>
      <c r="E36" s="99"/>
      <c r="F36" s="99"/>
      <c r="G36" s="99"/>
      <c r="H36" s="99"/>
      <c r="I36" s="99"/>
      <c r="J36" s="99"/>
    </row>
    <row r="37" spans="2:10" s="79" customFormat="1" x14ac:dyDescent="0.35">
      <c r="B37" s="99"/>
      <c r="C37" s="99"/>
      <c r="D37" s="99"/>
      <c r="E37" s="99"/>
      <c r="F37" s="99"/>
      <c r="G37" s="99"/>
      <c r="H37" s="99"/>
      <c r="I37" s="99"/>
      <c r="J37" s="99"/>
    </row>
    <row r="38" spans="2:10" s="79" customFormat="1" x14ac:dyDescent="0.35">
      <c r="B38" s="99"/>
      <c r="C38" s="99"/>
      <c r="D38" s="99"/>
      <c r="E38" s="99"/>
      <c r="F38" s="99"/>
      <c r="G38" s="99"/>
      <c r="H38" s="99"/>
      <c r="I38" s="99"/>
      <c r="J38" s="99"/>
    </row>
    <row r="39" spans="2:10" s="79" customFormat="1" x14ac:dyDescent="0.35">
      <c r="B39" s="99"/>
      <c r="C39" s="99"/>
      <c r="D39" s="99"/>
      <c r="E39" s="99"/>
      <c r="F39" s="99"/>
      <c r="G39" s="99"/>
      <c r="H39" s="99"/>
      <c r="I39" s="99"/>
      <c r="J39" s="9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C876F67DF94449AB901E20D0B16068" ma:contentTypeVersion="18" ma:contentTypeDescription="Create a new document." ma:contentTypeScope="" ma:versionID="a6f4af5236966b016c3059406c3a5f9b">
  <xsd:schema xmlns:xsd="http://www.w3.org/2001/XMLSchema" xmlns:xs="http://www.w3.org/2001/XMLSchema" xmlns:p="http://schemas.microsoft.com/office/2006/metadata/properties" xmlns:ns2="3ca8ec79-61db-4d0a-8def-ed02265cbf64" xmlns:ns3="fb4bf39c-ebd2-47e5-8cf7-3addc12ccbf5" targetNamespace="http://schemas.microsoft.com/office/2006/metadata/properties" ma:root="true" ma:fieldsID="935452be5032176d378241cf018137db" ns2:_="" ns3:_="">
    <xsd:import namespace="3ca8ec79-61db-4d0a-8def-ed02265cbf64"/>
    <xsd:import namespace="fb4bf39c-ebd2-47e5-8cf7-3addc12ccb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8ec79-61db-4d0a-8def-ed02265cb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ce7d263-4b44-46c4-a2a8-8b982b860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bf39c-ebd2-47e5-8cf7-3addc12ccb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46c41f-e3c2-448c-b9fb-d2f403b34b03}" ma:internalName="TaxCatchAll" ma:showField="CatchAllData" ma:web="fb4bf39c-ebd2-47e5-8cf7-3addc12ccb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a8ec79-61db-4d0a-8def-ed02265cbf64">
      <Terms xmlns="http://schemas.microsoft.com/office/infopath/2007/PartnerControls"/>
    </lcf76f155ced4ddcb4097134ff3c332f>
    <TaxCatchAll xmlns="fb4bf39c-ebd2-47e5-8cf7-3addc12ccbf5" xsi:nil="true"/>
  </documentManagement>
</p:properties>
</file>

<file path=customXml/itemProps1.xml><?xml version="1.0" encoding="utf-8"?>
<ds:datastoreItem xmlns:ds="http://schemas.openxmlformats.org/officeDocument/2006/customXml" ds:itemID="{FD96869F-50CF-4753-8DB0-5904BA1F87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66A5BD-13A5-4A75-8988-6555D566D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8ec79-61db-4d0a-8def-ed02265cbf64"/>
    <ds:schemaRef ds:uri="fb4bf39c-ebd2-47e5-8cf7-3addc12ccb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1A7727-9DD3-449C-B477-4D37D69EB19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ca8ec79-61db-4d0a-8def-ed02265cbf64"/>
    <ds:schemaRef ds:uri="fb4bf39c-ebd2-47e5-8cf7-3addc12ccbf5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Report</vt:lpstr>
      <vt:lpstr>List of expenses</vt:lpstr>
      <vt:lpstr>Salaries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Sheilagh Cardosa</dc:creator>
  <cp:keywords/>
  <dc:description/>
  <cp:lastModifiedBy>Oliver MacDonald</cp:lastModifiedBy>
  <cp:revision/>
  <dcterms:created xsi:type="dcterms:W3CDTF">2023-10-19T08:57:32Z</dcterms:created>
  <dcterms:modified xsi:type="dcterms:W3CDTF">2026-08-18T15:29:00Z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0x01010082C876F67DF94449AB901E20D0B16068</vt:lpwstr>
  </property>
  <property fmtid="{D5CDD505-2E9C-101B-9397-08002B2CF9AE}" pid="3" name="MediaServiceImageTags">
    <vt:lpwstr/>
  </property>
</Properties>
</file>